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hkuhk-my.sharepoint.com/personal/qbs520jw_hku_hk/Documents/Research/Research/2021-2022/crowding/Submit/Nature Communication/Crowding data/Crowding data/"/>
    </mc:Choice>
  </mc:AlternateContent>
  <xr:revisionPtr revIDLastSave="486" documentId="13_ncr:1_{12332387-F118-4C94-B45D-01388B74C99C}" xr6:coauthVersionLast="47" xr6:coauthVersionMax="47" xr10:uidLastSave="{AD964546-8F95-4338-A42D-4A4403645908}"/>
  <bookViews>
    <workbookView xWindow="-120" yWindow="-120" windowWidth="29040" windowHeight="15840" xr2:uid="{00000000-000D-0000-FFFF-FFFF00000000}"/>
  </bookViews>
  <sheets>
    <sheet name="Spaciousness ventilation Fig3ab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8" i="6" l="1"/>
  <c r="U9" i="6"/>
  <c r="U10" i="6"/>
  <c r="U11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34" i="6"/>
  <c r="U35" i="6"/>
  <c r="U36" i="6"/>
  <c r="U37" i="6"/>
  <c r="U38" i="6"/>
  <c r="U39" i="6"/>
  <c r="U40" i="6"/>
  <c r="U41" i="6"/>
  <c r="U42" i="6"/>
  <c r="U43" i="6"/>
  <c r="U44" i="6"/>
  <c r="U45" i="6"/>
  <c r="U46" i="6"/>
  <c r="U47" i="6"/>
  <c r="U48" i="6"/>
  <c r="U49" i="6"/>
  <c r="U50" i="6"/>
  <c r="U51" i="6"/>
  <c r="U52" i="6"/>
  <c r="U53" i="6"/>
  <c r="U54" i="6"/>
  <c r="U55" i="6"/>
  <c r="U56" i="6"/>
  <c r="U57" i="6"/>
  <c r="U58" i="6"/>
  <c r="U59" i="6"/>
  <c r="U60" i="6"/>
  <c r="U61" i="6"/>
  <c r="U62" i="6"/>
  <c r="U63" i="6"/>
  <c r="U64" i="6"/>
  <c r="U65" i="6"/>
  <c r="U66" i="6"/>
  <c r="U67" i="6"/>
  <c r="U68" i="6"/>
  <c r="U69" i="6"/>
  <c r="U70" i="6"/>
  <c r="U71" i="6"/>
  <c r="U72" i="6"/>
  <c r="U73" i="6"/>
  <c r="U74" i="6"/>
  <c r="U75" i="6"/>
  <c r="U76" i="6"/>
  <c r="U77" i="6"/>
  <c r="U78" i="6"/>
  <c r="U79" i="6"/>
  <c r="U80" i="6"/>
  <c r="U81" i="6"/>
  <c r="U82" i="6"/>
  <c r="U83" i="6"/>
  <c r="U84" i="6"/>
  <c r="U85" i="6"/>
  <c r="U86" i="6"/>
  <c r="U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7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H8" i="6"/>
  <c r="H7" i="6"/>
  <c r="S5" i="6"/>
  <c r="P5" i="6"/>
  <c r="M5" i="6"/>
  <c r="J5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" i="6"/>
  <c r="S47" i="6"/>
  <c r="S48" i="6" s="1"/>
  <c r="S49" i="6" s="1"/>
  <c r="S50" i="6" s="1"/>
  <c r="S51" i="6" s="1"/>
  <c r="S52" i="6" s="1"/>
  <c r="S53" i="6" s="1"/>
  <c r="S54" i="6" s="1"/>
  <c r="S55" i="6" s="1"/>
  <c r="S56" i="6" s="1"/>
  <c r="S57" i="6" s="1"/>
  <c r="S58" i="6" s="1"/>
  <c r="S59" i="6" s="1"/>
  <c r="S60" i="6" s="1"/>
  <c r="S61" i="6" s="1"/>
  <c r="S62" i="6" s="1"/>
  <c r="S63" i="6" s="1"/>
  <c r="S64" i="6" s="1"/>
  <c r="S65" i="6" s="1"/>
  <c r="S66" i="6" s="1"/>
  <c r="S67" i="6" s="1"/>
  <c r="S68" i="6" s="1"/>
  <c r="S69" i="6" s="1"/>
  <c r="S70" i="6" s="1"/>
  <c r="S71" i="6" s="1"/>
  <c r="S72" i="6" s="1"/>
  <c r="S8" i="6"/>
  <c r="S9" i="6" s="1"/>
  <c r="S10" i="6" s="1"/>
  <c r="S11" i="6" s="1"/>
  <c r="S12" i="6" s="1"/>
  <c r="S13" i="6" s="1"/>
  <c r="S14" i="6" s="1"/>
  <c r="S15" i="6" s="1"/>
  <c r="S16" i="6" s="1"/>
  <c r="S17" i="6" s="1"/>
  <c r="S18" i="6" s="1"/>
  <c r="S19" i="6" s="1"/>
  <c r="S20" i="6" s="1"/>
  <c r="S21" i="6" s="1"/>
  <c r="S22" i="6" s="1"/>
  <c r="S23" i="6" s="1"/>
  <c r="S24" i="6" s="1"/>
  <c r="S25" i="6" s="1"/>
  <c r="S26" i="6" s="1"/>
  <c r="S27" i="6" s="1"/>
  <c r="S28" i="6" s="1"/>
  <c r="S29" i="6" s="1"/>
  <c r="S30" i="6" s="1"/>
  <c r="S31" i="6" s="1"/>
  <c r="S32" i="6" s="1"/>
  <c r="S33" i="6" s="1"/>
  <c r="S34" i="6" s="1"/>
  <c r="S35" i="6" s="1"/>
  <c r="S36" i="6" s="1"/>
  <c r="S37" i="6" s="1"/>
  <c r="S38" i="6" s="1"/>
  <c r="S39" i="6" s="1"/>
  <c r="S40" i="6" s="1"/>
  <c r="S41" i="6" s="1"/>
  <c r="S42" i="6" s="1"/>
  <c r="P8" i="6"/>
  <c r="P9" i="6" s="1"/>
  <c r="P10" i="6" s="1"/>
  <c r="P11" i="6" s="1"/>
  <c r="P12" i="6" s="1"/>
  <c r="P13" i="6" s="1"/>
  <c r="P14" i="6" s="1"/>
  <c r="P15" i="6" s="1"/>
  <c r="P16" i="6" s="1"/>
  <c r="P17" i="6" s="1"/>
  <c r="P18" i="6" s="1"/>
  <c r="P19" i="6" s="1"/>
  <c r="P20" i="6" s="1"/>
  <c r="P21" i="6" s="1"/>
  <c r="P22" i="6" s="1"/>
  <c r="M8" i="6"/>
  <c r="J8" i="6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G8" i="6"/>
  <c r="G9" i="6" s="1"/>
  <c r="G10" i="6" s="1"/>
  <c r="G11" i="6" s="1"/>
  <c r="T10" i="6" l="1"/>
  <c r="T15" i="6"/>
  <c r="T18" i="6"/>
  <c r="T20" i="6"/>
  <c r="T22" i="6"/>
  <c r="T26" i="6"/>
  <c r="T30" i="6"/>
  <c r="T39" i="6"/>
  <c r="T44" i="6"/>
  <c r="T47" i="6"/>
  <c r="T79" i="6"/>
  <c r="T83" i="6"/>
  <c r="T85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8" i="6"/>
  <c r="T19" i="6"/>
  <c r="T23" i="6"/>
  <c r="T29" i="6"/>
  <c r="T36" i="6"/>
  <c r="T40" i="6"/>
  <c r="T43" i="6"/>
  <c r="T46" i="6"/>
  <c r="T49" i="6"/>
  <c r="T80" i="6"/>
  <c r="T9" i="6"/>
  <c r="T16" i="6"/>
  <c r="T33" i="6"/>
  <c r="T38" i="6"/>
  <c r="T41" i="6"/>
  <c r="T77" i="6"/>
  <c r="T84" i="6"/>
  <c r="T7" i="6"/>
  <c r="T12" i="6"/>
  <c r="T13" i="6"/>
  <c r="T17" i="6"/>
  <c r="T21" i="6"/>
  <c r="T25" i="6"/>
  <c r="T27" i="6"/>
  <c r="T32" i="6"/>
  <c r="T35" i="6"/>
  <c r="T48" i="6"/>
  <c r="T78" i="6"/>
  <c r="T82" i="6"/>
  <c r="T86" i="6"/>
  <c r="T11" i="6"/>
  <c r="T14" i="6"/>
  <c r="T24" i="6"/>
  <c r="T28" i="6"/>
  <c r="T31" i="6"/>
  <c r="T34" i="6"/>
  <c r="T37" i="6"/>
  <c r="T42" i="6"/>
  <c r="T45" i="6"/>
  <c r="T50" i="6"/>
  <c r="T81" i="6"/>
  <c r="Q8" i="6"/>
  <c r="Q11" i="6"/>
  <c r="Q13" i="6"/>
  <c r="Q15" i="6"/>
  <c r="Q17" i="6"/>
  <c r="Q18" i="6"/>
  <c r="Q21" i="6"/>
  <c r="Q23" i="6"/>
  <c r="Q25" i="6"/>
  <c r="Q26" i="6"/>
  <c r="Q28" i="6"/>
  <c r="Q30" i="6"/>
  <c r="Q31" i="6"/>
  <c r="Q33" i="6"/>
  <c r="Q34" i="6"/>
  <c r="Q36" i="6"/>
  <c r="Q38" i="6"/>
  <c r="Q40" i="6"/>
  <c r="Q41" i="6"/>
  <c r="Q43" i="6"/>
  <c r="Q45" i="6"/>
  <c r="Q47" i="6"/>
  <c r="Q49" i="6"/>
  <c r="Q51" i="6"/>
  <c r="Q53" i="6"/>
  <c r="Q55" i="6"/>
  <c r="Q57" i="6"/>
  <c r="Q59" i="6"/>
  <c r="Q61" i="6"/>
  <c r="Q63" i="6"/>
  <c r="Q65" i="6"/>
  <c r="Q67" i="6"/>
  <c r="Q68" i="6"/>
  <c r="Q70" i="6"/>
  <c r="Q72" i="6"/>
  <c r="Q74" i="6"/>
  <c r="Q75" i="6"/>
  <c r="Q77" i="6"/>
  <c r="Q78" i="6"/>
  <c r="Q80" i="6"/>
  <c r="Q82" i="6"/>
  <c r="Q84" i="6"/>
  <c r="Q7" i="6"/>
  <c r="Q9" i="6"/>
  <c r="Q10" i="6"/>
  <c r="Q12" i="6"/>
  <c r="Q14" i="6"/>
  <c r="Q16" i="6"/>
  <c r="Q19" i="6"/>
  <c r="Q20" i="6"/>
  <c r="Q22" i="6"/>
  <c r="Q24" i="6"/>
  <c r="Q27" i="6"/>
  <c r="Q29" i="6"/>
  <c r="Q32" i="6"/>
  <c r="Q35" i="6"/>
  <c r="Q37" i="6"/>
  <c r="Q39" i="6"/>
  <c r="Q42" i="6"/>
  <c r="Q44" i="6"/>
  <c r="Q46" i="6"/>
  <c r="Q48" i="6"/>
  <c r="Q50" i="6"/>
  <c r="Q52" i="6"/>
  <c r="Q54" i="6"/>
  <c r="Q56" i="6"/>
  <c r="Q58" i="6"/>
  <c r="Q60" i="6"/>
  <c r="Q62" i="6"/>
  <c r="Q64" i="6"/>
  <c r="Q66" i="6"/>
  <c r="Q69" i="6"/>
  <c r="Q71" i="6"/>
  <c r="Q73" i="6"/>
  <c r="Q76" i="6"/>
  <c r="Q79" i="6"/>
  <c r="Q81" i="6"/>
  <c r="Q83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7" i="6"/>
  <c r="N8" i="6"/>
  <c r="N9" i="6"/>
  <c r="N10" i="6"/>
  <c r="N11" i="6"/>
  <c r="N12" i="6"/>
  <c r="N13" i="6"/>
  <c r="N14" i="6"/>
  <c r="N15" i="6"/>
  <c r="N16" i="6"/>
  <c r="N17" i="6"/>
  <c r="N18" i="6"/>
  <c r="N57" i="6"/>
  <c r="K8" i="6"/>
  <c r="K7" i="6"/>
  <c r="K10" i="6"/>
  <c r="K13" i="6"/>
  <c r="K15" i="6"/>
  <c r="K17" i="6"/>
  <c r="K18" i="6"/>
  <c r="K20" i="6"/>
  <c r="K22" i="6"/>
  <c r="K24" i="6"/>
  <c r="K40" i="6"/>
  <c r="K44" i="6"/>
  <c r="K48" i="6"/>
  <c r="K51" i="6"/>
  <c r="K55" i="6"/>
  <c r="K61" i="6"/>
  <c r="K64" i="6"/>
  <c r="K66" i="6"/>
  <c r="K71" i="6"/>
  <c r="K74" i="6"/>
  <c r="K76" i="6"/>
  <c r="K79" i="6"/>
  <c r="K81" i="6"/>
  <c r="K85" i="6"/>
  <c r="K87" i="6"/>
  <c r="K90" i="6"/>
  <c r="K95" i="6"/>
  <c r="K102" i="6"/>
  <c r="K9" i="6"/>
  <c r="K11" i="6"/>
  <c r="K12" i="6"/>
  <c r="K14" i="6"/>
  <c r="K16" i="6"/>
  <c r="K19" i="6"/>
  <c r="K21" i="6"/>
  <c r="K23" i="6"/>
  <c r="K39" i="6"/>
  <c r="K42" i="6"/>
  <c r="K45" i="6"/>
  <c r="K47" i="6"/>
  <c r="K49" i="6"/>
  <c r="K53" i="6"/>
  <c r="K57" i="6"/>
  <c r="K59" i="6"/>
  <c r="K60" i="6"/>
  <c r="K62" i="6"/>
  <c r="K67" i="6"/>
  <c r="K69" i="6"/>
  <c r="K72" i="6"/>
  <c r="K75" i="6"/>
  <c r="K77" i="6"/>
  <c r="K83" i="6"/>
  <c r="K86" i="6"/>
  <c r="K89" i="6"/>
  <c r="K92" i="6"/>
  <c r="K94" i="6"/>
  <c r="K97" i="6"/>
  <c r="K100" i="6"/>
  <c r="K103" i="6"/>
  <c r="K105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41" i="6"/>
  <c r="K43" i="6"/>
  <c r="K46" i="6"/>
  <c r="K50" i="6"/>
  <c r="K52" i="6"/>
  <c r="K54" i="6"/>
  <c r="K56" i="6"/>
  <c r="K58" i="6"/>
  <c r="K63" i="6"/>
  <c r="K65" i="6"/>
  <c r="K68" i="6"/>
  <c r="K70" i="6"/>
  <c r="K73" i="6"/>
  <c r="K78" i="6"/>
  <c r="K80" i="6"/>
  <c r="K82" i="6"/>
  <c r="K88" i="6"/>
  <c r="K91" i="6"/>
  <c r="K93" i="6"/>
  <c r="K98" i="6"/>
  <c r="K101" i="6"/>
  <c r="K104" i="6"/>
  <c r="K84" i="6"/>
  <c r="K96" i="6"/>
  <c r="K99" i="6"/>
  <c r="K106" i="6"/>
  <c r="P23" i="6"/>
  <c r="P24" i="6" s="1"/>
  <c r="P25" i="6" s="1"/>
  <c r="P26" i="6" s="1"/>
  <c r="P27" i="6" s="1"/>
  <c r="P28" i="6" s="1"/>
  <c r="J87" i="6"/>
  <c r="J88" i="6" s="1"/>
  <c r="J89" i="6" s="1"/>
  <c r="J90" i="6" s="1"/>
  <c r="J91" i="6" s="1"/>
  <c r="J92" i="6" s="1"/>
  <c r="J93" i="6" s="1"/>
  <c r="J94" i="6" s="1"/>
  <c r="J95" i="6" s="1"/>
  <c r="J96" i="6" s="1"/>
  <c r="S43" i="6"/>
  <c r="S44" i="6" s="1"/>
  <c r="S45" i="6" s="1"/>
  <c r="S73" i="6"/>
  <c r="S74" i="6" s="1"/>
  <c r="S75" i="6" s="1"/>
  <c r="S76" i="6" s="1"/>
  <c r="G12" i="6"/>
  <c r="M9" i="6"/>
  <c r="J97" i="6" l="1"/>
  <c r="J98" i="6" s="1"/>
  <c r="G13" i="6"/>
  <c r="M10" i="6"/>
  <c r="P29" i="6"/>
  <c r="S77" i="6"/>
  <c r="G14" i="6" l="1"/>
  <c r="J99" i="6"/>
  <c r="P30" i="6"/>
  <c r="G15" i="6"/>
  <c r="M11" i="6"/>
  <c r="S78" i="6"/>
  <c r="J100" i="6" l="1"/>
  <c r="S79" i="6"/>
  <c r="M12" i="6"/>
  <c r="P31" i="6"/>
  <c r="G16" i="6"/>
  <c r="J101" i="6" l="1"/>
  <c r="S80" i="6"/>
  <c r="P32" i="6"/>
  <c r="M13" i="6"/>
  <c r="G17" i="6"/>
  <c r="J102" i="6" l="1"/>
  <c r="S81" i="6"/>
  <c r="G18" i="6"/>
  <c r="P33" i="6"/>
  <c r="M14" i="6"/>
  <c r="J103" i="6" l="1"/>
  <c r="S82" i="6"/>
  <c r="P34" i="6"/>
  <c r="G19" i="6"/>
  <c r="M15" i="6"/>
  <c r="J104" i="6" l="1"/>
  <c r="P35" i="6"/>
  <c r="G20" i="6"/>
  <c r="M16" i="6"/>
  <c r="S83" i="6"/>
  <c r="J105" i="6" l="1"/>
  <c r="P36" i="6"/>
  <c r="M17" i="6"/>
  <c r="S84" i="6"/>
  <c r="G21" i="6"/>
  <c r="M18" i="6" l="1"/>
  <c r="S85" i="6"/>
  <c r="G22" i="6"/>
  <c r="P37" i="6"/>
  <c r="P38" i="6" l="1"/>
  <c r="M19" i="6"/>
  <c r="G23" i="6"/>
  <c r="M20" i="6" l="1"/>
  <c r="P39" i="6"/>
  <c r="G24" i="6"/>
  <c r="G25" i="6" l="1"/>
  <c r="P40" i="6"/>
  <c r="M21" i="6"/>
  <c r="M22" i="6" l="1"/>
  <c r="P41" i="6"/>
  <c r="G26" i="6"/>
  <c r="M23" i="6" l="1"/>
  <c r="P42" i="6"/>
  <c r="G27" i="6"/>
  <c r="G28" i="6" l="1"/>
  <c r="P43" i="6"/>
  <c r="M24" i="6"/>
  <c r="P44" i="6" l="1"/>
  <c r="G29" i="6"/>
  <c r="M25" i="6"/>
  <c r="P45" i="6" l="1"/>
  <c r="M26" i="6"/>
  <c r="G30" i="6"/>
  <c r="G31" i="6" l="1"/>
  <c r="M27" i="6"/>
  <c r="P46" i="6"/>
  <c r="M28" i="6" l="1"/>
  <c r="G32" i="6"/>
  <c r="P47" i="6"/>
  <c r="P48" i="6" l="1"/>
  <c r="G33" i="6"/>
  <c r="M29" i="6"/>
  <c r="M30" i="6" l="1"/>
  <c r="G34" i="6"/>
  <c r="P49" i="6"/>
  <c r="P50" i="6" l="1"/>
  <c r="G35" i="6"/>
  <c r="M31" i="6"/>
  <c r="G36" i="6" l="1"/>
  <c r="P51" i="6"/>
  <c r="M32" i="6"/>
  <c r="G37" i="6" l="1"/>
  <c r="M33" i="6"/>
  <c r="P52" i="6"/>
  <c r="G38" i="6" l="1"/>
  <c r="P53" i="6"/>
  <c r="M34" i="6"/>
  <c r="M35" i="6" l="1"/>
  <c r="P54" i="6"/>
  <c r="G39" i="6"/>
  <c r="P55" i="6" l="1"/>
  <c r="M36" i="6"/>
  <c r="G40" i="6"/>
  <c r="M37" i="6" l="1"/>
  <c r="G41" i="6"/>
  <c r="P56" i="6"/>
  <c r="G42" i="6" l="1"/>
  <c r="M38" i="6"/>
  <c r="G43" i="6" l="1"/>
  <c r="M39" i="6"/>
  <c r="M40" i="6" l="1"/>
  <c r="G44" i="6"/>
  <c r="G45" i="6" l="1"/>
  <c r="M41" i="6"/>
  <c r="M42" i="6" l="1"/>
  <c r="G46" i="6"/>
  <c r="G47" i="6" l="1"/>
  <c r="M43" i="6"/>
  <c r="M44" i="6" l="1"/>
  <c r="G48" i="6"/>
  <c r="G49" i="6" l="1"/>
  <c r="M45" i="6"/>
  <c r="M46" i="6" l="1"/>
  <c r="G50" i="6"/>
  <c r="G51" i="6" l="1"/>
  <c r="M47" i="6"/>
  <c r="M48" i="6" l="1"/>
  <c r="G52" i="6"/>
  <c r="G53" i="6" l="1"/>
  <c r="M49" i="6"/>
  <c r="M50" i="6" l="1"/>
  <c r="G54" i="6"/>
  <c r="G55" i="6" l="1"/>
  <c r="M51" i="6"/>
  <c r="G56" i="6" l="1"/>
  <c r="M52" i="6"/>
  <c r="M53" i="6" l="1"/>
  <c r="M54" i="6" l="1"/>
  <c r="M55" i="6" l="1"/>
  <c r="M56" i="6" l="1"/>
  <c r="M57" i="6" l="1"/>
  <c r="M58" i="6" l="1"/>
  <c r="M59" i="6" l="1"/>
  <c r="M60" i="6" l="1"/>
  <c r="M61" i="6" l="1"/>
  <c r="M62" i="6" l="1"/>
  <c r="M63" i="6" l="1"/>
  <c r="M64" i="6" l="1"/>
  <c r="M65" i="6" l="1"/>
  <c r="M66" i="6" l="1"/>
  <c r="M67" i="6" l="1"/>
  <c r="M68" i="6" l="1"/>
  <c r="M69" i="6" l="1"/>
  <c r="M70" i="6" l="1"/>
  <c r="M71" i="6" l="1"/>
  <c r="M72" i="6" l="1"/>
  <c r="M73" i="6" l="1"/>
  <c r="M74" i="6" l="1"/>
  <c r="M75" i="6" l="1"/>
  <c r="M76" i="6" l="1"/>
  <c r="M77" i="6" l="1"/>
  <c r="M78" i="6" l="1"/>
  <c r="M79" i="6" l="1"/>
  <c r="M80" i="6" l="1"/>
  <c r="M81" i="6" l="1"/>
  <c r="M82" i="6" l="1"/>
  <c r="M83" i="6" l="1"/>
  <c r="M84" i="6" l="1"/>
  <c r="M85" i="6" l="1"/>
  <c r="M86" i="6" l="1"/>
  <c r="M87" i="6" l="1"/>
  <c r="M88" i="6" l="1"/>
  <c r="M89" i="6" l="1"/>
  <c r="M90" i="6" l="1"/>
  <c r="M91" i="6" l="1"/>
  <c r="M92" i="6" l="1"/>
  <c r="M93" i="6" l="1"/>
  <c r="M94" i="6" l="1"/>
  <c r="M95" i="6" l="1"/>
  <c r="M96" i="6" l="1"/>
  <c r="M97" i="6" l="1"/>
  <c r="M98" i="6" l="1"/>
  <c r="M99" i="6" l="1"/>
  <c r="M100" i="6" l="1"/>
  <c r="M101" i="6" l="1"/>
  <c r="M102" i="6" l="1"/>
  <c r="M103" i="6" l="1"/>
  <c r="M104" i="6" l="1"/>
  <c r="M105" i="6" l="1"/>
</calcChain>
</file>

<file path=xl/sharedStrings.xml><?xml version="1.0" encoding="utf-8"?>
<sst xmlns="http://schemas.openxmlformats.org/spreadsheetml/2006/main" count="21" uniqueCount="10">
  <si>
    <t>Vp (m3)</t>
  </si>
  <si>
    <t>2Vp/delta t</t>
  </si>
  <si>
    <t xml:space="preserve"> </t>
  </si>
  <si>
    <t>Intake fraction time (hr):</t>
  </si>
  <si>
    <t>Exposure time (hr)</t>
  </si>
  <si>
    <t>Effective clean flow rate (L/s.p)</t>
  </si>
  <si>
    <t>inhalation flow rate (L/s)</t>
  </si>
  <si>
    <r>
      <t>Clean air equivalent q</t>
    </r>
    <r>
      <rPr>
        <vertAlign val="subscript"/>
        <sz val="12"/>
        <color theme="1"/>
        <rFont val="Calibri (Body)"/>
      </rPr>
      <t>c</t>
    </r>
    <r>
      <rPr>
        <sz val="12"/>
        <color theme="1"/>
        <rFont val="Calibri"/>
        <family val="2"/>
        <scheme val="minor"/>
      </rPr>
      <t xml:space="preserve"> (L/s)</t>
    </r>
  </si>
  <si>
    <t>Table 1. Spaciousness versus clean air equivalent in combining VTAC and clean air equivalent to archieve a certain intake fraction time threshold of 0.01 hours under five typical exposure periods of 0.5, 1, 2, 5 and 8 hours.</t>
  </si>
  <si>
    <r>
      <t>Vp (m</t>
    </r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</si>
</sst>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2"/>
      <color theme="1"/>
      <name val="Calibri (Body)"/>
    </font>
    <font>
      <vertAlign val="superscript"/>
      <sz val="12"/>
      <color theme="1"/>
      <name val="Calibri (Body)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4" fillId="0" borderId="0" xfId="1"/>
    <xf numFmtId="11" fontId="4" fillId="0" borderId="0" xfId="1" applyNumberFormat="1"/>
    <xf numFmtId="0" fontId="4" fillId="0" borderId="0" xfId="1" applyAlignment="1">
      <alignment horizontal="center" vertical="center"/>
    </xf>
    <xf numFmtId="0" fontId="4" fillId="0" borderId="1" xfId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4" fillId="0" borderId="7" xfId="1" applyBorder="1" applyAlignment="1">
      <alignment horizontal="center" vertical="center"/>
    </xf>
    <xf numFmtId="0" fontId="4" fillId="0" borderId="8" xfId="1" applyBorder="1" applyAlignment="1">
      <alignment horizontal="center" vertical="center"/>
    </xf>
    <xf numFmtId="0" fontId="4" fillId="0" borderId="6" xfId="1" applyBorder="1" applyAlignment="1">
      <alignment horizontal="center" vertical="center"/>
    </xf>
    <xf numFmtId="0" fontId="4" fillId="0" borderId="10" xfId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4" fillId="0" borderId="12" xfId="1" applyBorder="1" applyAlignment="1">
      <alignment horizontal="center" vertical="center"/>
    </xf>
    <xf numFmtId="0" fontId="4" fillId="0" borderId="13" xfId="1" applyBorder="1" applyAlignment="1">
      <alignment horizontal="center" vertical="center"/>
    </xf>
    <xf numFmtId="0" fontId="4" fillId="0" borderId="14" xfId="1" applyBorder="1" applyAlignment="1">
      <alignment horizontal="center" vertical="center"/>
    </xf>
    <xf numFmtId="0" fontId="4" fillId="0" borderId="15" xfId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4" fillId="0" borderId="17" xfId="1" applyBorder="1" applyAlignment="1">
      <alignment horizontal="center" vertical="center"/>
    </xf>
    <xf numFmtId="0" fontId="4" fillId="0" borderId="16" xfId="1" applyBorder="1" applyAlignment="1">
      <alignment horizontal="center" vertical="center"/>
    </xf>
    <xf numFmtId="0" fontId="4" fillId="0" borderId="18" xfId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center"/>
    </xf>
    <xf numFmtId="0" fontId="4" fillId="0" borderId="4" xfId="1" applyBorder="1" applyAlignment="1">
      <alignment horizontal="center"/>
    </xf>
    <xf numFmtId="0" fontId="4" fillId="0" borderId="9" xfId="1" applyBorder="1" applyAlignment="1">
      <alignment horizontal="center"/>
    </xf>
    <xf numFmtId="0" fontId="4" fillId="0" borderId="0" xfId="1" applyAlignment="1">
      <alignment horizontal="center"/>
    </xf>
    <xf numFmtId="0" fontId="4" fillId="0" borderId="7" xfId="1" applyBorder="1" applyAlignment="1">
      <alignment horizontal="center"/>
    </xf>
    <xf numFmtId="0" fontId="5" fillId="0" borderId="20" xfId="1" applyFont="1" applyBorder="1" applyAlignment="1">
      <alignment horizontal="left" vertical="center"/>
    </xf>
    <xf numFmtId="0" fontId="3" fillId="2" borderId="0" xfId="1" applyFont="1" applyFill="1" applyAlignment="1">
      <alignment horizontal="center"/>
    </xf>
    <xf numFmtId="0" fontId="3" fillId="2" borderId="7" xfId="1" applyFont="1" applyFill="1" applyBorder="1" applyAlignment="1">
      <alignment horizontal="center"/>
    </xf>
    <xf numFmtId="0" fontId="4" fillId="2" borderId="0" xfId="1" applyFill="1" applyAlignment="1">
      <alignment horizontal="center"/>
    </xf>
    <xf numFmtId="0" fontId="4" fillId="2" borderId="7" xfId="1" applyFill="1" applyBorder="1" applyAlignment="1">
      <alignment horizontal="center"/>
    </xf>
    <xf numFmtId="0" fontId="4" fillId="3" borderId="0" xfId="1" applyFill="1" applyAlignment="1">
      <alignment horizontal="center" vertical="center"/>
    </xf>
    <xf numFmtId="0" fontId="4" fillId="3" borderId="7" xfId="1" applyFill="1" applyBorder="1" applyAlignment="1">
      <alignment horizontal="center" vertical="center"/>
    </xf>
  </cellXfs>
  <cellStyles count="2">
    <cellStyle name="Normal" xfId="0" builtinId="0"/>
    <cellStyle name="Normal 2" xfId="1" xr:uid="{14F5459B-4F8F-43E8-8960-E6C8102E83C0}"/>
  </cellStyles>
  <dxfs count="0"/>
  <tableStyles count="0" defaultTableStyle="TableStyleMedium2" defaultPivotStyle="PivotStyleLight16"/>
  <colors>
    <mruColors>
      <color rgb="FF4472C4"/>
      <color rgb="FFED7D31"/>
      <color rgb="FFFF0000"/>
      <color rgb="FFDD3D2D"/>
      <color rgb="FF70AD47"/>
      <color rgb="FF00B0F0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14249487626329"/>
          <c:y val="2.848470946386281E-2"/>
          <c:w val="0.74802438054071063"/>
          <c:h val="0.81267795664377385"/>
        </c:manualLayout>
      </c:layout>
      <c:scatterChart>
        <c:scatterStyle val="smoothMarker"/>
        <c:varyColors val="0"/>
        <c:ser>
          <c:idx val="4"/>
          <c:order val="0"/>
          <c:tx>
            <c:v>Δt = 0.5 h</c:v>
          </c:tx>
          <c:spPr>
            <a:ln w="635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Fig3ab'!$I$7:$I$55</c:f>
              <c:numCache>
                <c:formatCode>General</c:formatCode>
                <c:ptCount val="49"/>
                <c:pt idx="0">
                  <c:v>4.4729032315330448</c:v>
                </c:pt>
                <c:pt idx="1">
                  <c:v>4.4354852097397988</c:v>
                </c:pt>
                <c:pt idx="2">
                  <c:v>4.3927753012982986</c:v>
                </c:pt>
                <c:pt idx="3">
                  <c:v>4.3461700512820309</c:v>
                </c:pt>
                <c:pt idx="4">
                  <c:v>4.2963922740753153</c:v>
                </c:pt>
                <c:pt idx="5">
                  <c:v>4.243890817422284</c:v>
                </c:pt>
                <c:pt idx="6">
                  <c:v>4.1889727363177665</c:v>
                </c:pt>
                <c:pt idx="7">
                  <c:v>4.1318611147971662</c:v>
                </c:pt>
                <c:pt idx="8">
                  <c:v>4.072724711909526</c:v>
                </c:pt>
                <c:pt idx="9">
                  <c:v>4.0116948372359023</c:v>
                </c:pt>
                <c:pt idx="10">
                  <c:v>3.9488757004761776</c:v>
                </c:pt>
                <c:pt idx="11">
                  <c:v>3.8843511224168941</c:v>
                </c:pt>
                <c:pt idx="12">
                  <c:v>3.8181890769652989</c:v>
                </c:pt>
                <c:pt idx="13">
                  <c:v>3.7504448694936059</c:v>
                </c:pt>
                <c:pt idx="14">
                  <c:v>3.6811634191426501</c:v>
                </c:pt>
                <c:pt idx="15">
                  <c:v>3.6103809297452218</c:v>
                </c:pt>
                <c:pt idx="16">
                  <c:v>3.5381261294054327</c:v>
                </c:pt>
                <c:pt idx="17">
                  <c:v>3.4644211961821623</c:v>
                </c:pt>
                <c:pt idx="18">
                  <c:v>3.3892824483716719</c:v>
                </c:pt>
                <c:pt idx="19">
                  <c:v>3.3127208527518195</c:v>
                </c:pt>
                <c:pt idx="20">
                  <c:v>3.2347423873616452</c:v>
                </c:pt>
                <c:pt idx="21">
                  <c:v>3.1553482837630678</c:v>
                </c:pt>
                <c:pt idx="22">
                  <c:v>3.0745351653428732</c:v>
                </c:pt>
                <c:pt idx="23">
                  <c:v>2.9922950918521964</c:v>
                </c:pt>
                <c:pt idx="24">
                  <c:v>2.9086155152452706</c:v>
                </c:pt>
                <c:pt idx="25">
                  <c:v>2.8234791474007812</c:v>
                </c:pt>
                <c:pt idx="26">
                  <c:v>2.7368637360437633</c:v>
                </c:pt>
                <c:pt idx="27">
                  <c:v>2.6487417407388048</c:v>
                </c:pt>
                <c:pt idx="28">
                  <c:v>2.5590798957908425</c:v>
                </c:pt>
                <c:pt idx="29">
                  <c:v>2.4678386407907626</c:v>
                </c:pt>
                <c:pt idx="30">
                  <c:v>2.3749713917572692</c:v>
                </c:pt>
                <c:pt idx="31">
                  <c:v>2.2804236154828477</c:v>
                </c:pt>
                <c:pt idx="32">
                  <c:v>2.1841316555103227</c:v>
                </c:pt>
                <c:pt idx="33">
                  <c:v>2.0860212381983723</c:v>
                </c:pt>
                <c:pt idx="34">
                  <c:v>1.9860055585211194</c:v>
                </c:pt>
                <c:pt idx="35">
                  <c:v>1.8839828026511374</c:v>
                </c:pt>
                <c:pt idx="36">
                  <c:v>1.779832899788296</c:v>
                </c:pt>
                <c:pt idx="37">
                  <c:v>1.6734131950319502</c:v>
                </c:pt>
                <c:pt idx="38">
                  <c:v>1.5645525733042214</c:v>
                </c:pt>
                <c:pt idx="39">
                  <c:v>1.4530432950572223</c:v>
                </c:pt>
                <c:pt idx="40">
                  <c:v>1.3386293378556131</c:v>
                </c:pt>
                <c:pt idx="41">
                  <c:v>1.2209891899533143</c:v>
                </c:pt>
                <c:pt idx="42">
                  <c:v>1.0997094110924905</c:v>
                </c:pt>
                <c:pt idx="43">
                  <c:v>0.97424191406777727</c:v>
                </c:pt>
                <c:pt idx="44">
                  <c:v>0.84383036262471567</c:v>
                </c:pt>
                <c:pt idx="45">
                  <c:v>0.7073720607889239</c:v>
                </c:pt>
                <c:pt idx="46">
                  <c:v>0.5631258753243592</c:v>
                </c:pt>
                <c:pt idx="47">
                  <c:v>0.40797092190026507</c:v>
                </c:pt>
                <c:pt idx="48">
                  <c:v>0.23479586908625194</c:v>
                </c:pt>
              </c:numCache>
            </c:numRef>
          </c:xVal>
          <c:yVal>
            <c:numRef>
              <c:f>'Spaciousness ventilation Fig3ab'!$G$7:$G$55</c:f>
              <c:numCache>
                <c:formatCode>General</c:formatCode>
                <c:ptCount val="49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1.5000000000000002</c:v>
                </c:pt>
                <c:pt idx="15">
                  <c:v>1.6000000000000003</c:v>
                </c:pt>
                <c:pt idx="16">
                  <c:v>1.7000000000000004</c:v>
                </c:pt>
                <c:pt idx="17">
                  <c:v>1.8000000000000005</c:v>
                </c:pt>
                <c:pt idx="18">
                  <c:v>1.9000000000000006</c:v>
                </c:pt>
                <c:pt idx="19">
                  <c:v>2.0000000000000004</c:v>
                </c:pt>
                <c:pt idx="20">
                  <c:v>2.1000000000000005</c:v>
                </c:pt>
                <c:pt idx="21">
                  <c:v>2.2000000000000006</c:v>
                </c:pt>
                <c:pt idx="22">
                  <c:v>2.3000000000000007</c:v>
                </c:pt>
                <c:pt idx="23">
                  <c:v>2.4000000000000008</c:v>
                </c:pt>
                <c:pt idx="24">
                  <c:v>2.5000000000000009</c:v>
                </c:pt>
                <c:pt idx="25">
                  <c:v>2.600000000000001</c:v>
                </c:pt>
                <c:pt idx="26">
                  <c:v>2.7000000000000011</c:v>
                </c:pt>
                <c:pt idx="27">
                  <c:v>2.8000000000000012</c:v>
                </c:pt>
                <c:pt idx="28">
                  <c:v>2.9000000000000012</c:v>
                </c:pt>
                <c:pt idx="29">
                  <c:v>3.0000000000000013</c:v>
                </c:pt>
                <c:pt idx="30">
                  <c:v>3.1000000000000014</c:v>
                </c:pt>
                <c:pt idx="31">
                  <c:v>3.2000000000000015</c:v>
                </c:pt>
                <c:pt idx="32">
                  <c:v>3.3000000000000016</c:v>
                </c:pt>
                <c:pt idx="33">
                  <c:v>3.4000000000000017</c:v>
                </c:pt>
                <c:pt idx="34">
                  <c:v>3.5000000000000018</c:v>
                </c:pt>
                <c:pt idx="35">
                  <c:v>3.6000000000000019</c:v>
                </c:pt>
                <c:pt idx="36">
                  <c:v>3.700000000000002</c:v>
                </c:pt>
                <c:pt idx="37">
                  <c:v>3.800000000000002</c:v>
                </c:pt>
                <c:pt idx="38">
                  <c:v>3.9000000000000021</c:v>
                </c:pt>
                <c:pt idx="39">
                  <c:v>4.0000000000000018</c:v>
                </c:pt>
                <c:pt idx="40">
                  <c:v>4.1000000000000014</c:v>
                </c:pt>
                <c:pt idx="41">
                  <c:v>4.2000000000000011</c:v>
                </c:pt>
                <c:pt idx="42">
                  <c:v>4.3000000000000007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4.6999999999999993</c:v>
                </c:pt>
                <c:pt idx="47">
                  <c:v>4.7999999999999989</c:v>
                </c:pt>
                <c:pt idx="48">
                  <c:v>4.8999999999999986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F725-4238-99C1-F941E107E698}"/>
            </c:ext>
          </c:extLst>
        </c:ser>
        <c:ser>
          <c:idx val="0"/>
          <c:order val="1"/>
          <c:tx>
            <c:v>Δt = 1 h</c:v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Fig3ab'!$L$7:$L$105</c:f>
              <c:numCache>
                <c:formatCode>General</c:formatCode>
                <c:ptCount val="99"/>
                <c:pt idx="0">
                  <c:v>17.954448783447116</c:v>
                </c:pt>
                <c:pt idx="1">
                  <c:v>17.891612926132186</c:v>
                </c:pt>
                <c:pt idx="2">
                  <c:v>17.819985006746922</c:v>
                </c:pt>
                <c:pt idx="3">
                  <c:v>17.741940838959206</c:v>
                </c:pt>
                <c:pt idx="4">
                  <c:v>17.658720322690574</c:v>
                </c:pt>
                <c:pt idx="5">
                  <c:v>17.571101205193202</c:v>
                </c:pt>
                <c:pt idx="6">
                  <c:v>17.479622104238999</c:v>
                </c:pt>
                <c:pt idx="7">
                  <c:v>17.384680205128127</c:v>
                </c:pt>
                <c:pt idx="8">
                  <c:v>17.286581436401622</c:v>
                </c:pt>
                <c:pt idx="9">
                  <c:v>17.185569096301265</c:v>
                </c:pt>
                <c:pt idx="10">
                  <c:v>17.081841464012225</c:v>
                </c:pt>
                <c:pt idx="11">
                  <c:v>16.975563269689143</c:v>
                </c:pt>
                <c:pt idx="12">
                  <c:v>16.866873506295558</c:v>
                </c:pt>
                <c:pt idx="13">
                  <c:v>16.755890945271069</c:v>
                </c:pt>
                <c:pt idx="14">
                  <c:v>16.642718148360856</c:v>
                </c:pt>
                <c:pt idx="15">
                  <c:v>16.527444459188676</c:v>
                </c:pt>
                <c:pt idx="16">
                  <c:v>16.410148281747126</c:v>
                </c:pt>
                <c:pt idx="17">
                  <c:v>16.290898847638111</c:v>
                </c:pt>
                <c:pt idx="18">
                  <c:v>16.169757608588082</c:v>
                </c:pt>
                <c:pt idx="19">
                  <c:v>16.046779348943613</c:v>
                </c:pt>
                <c:pt idx="20">
                  <c:v>15.922013085310383</c:v>
                </c:pt>
                <c:pt idx="21">
                  <c:v>15.795502801904721</c:v>
                </c:pt>
                <c:pt idx="22">
                  <c:v>15.667288057355927</c:v>
                </c:pt>
                <c:pt idx="23">
                  <c:v>15.537404489667583</c:v>
                </c:pt>
                <c:pt idx="24">
                  <c:v>15.405884239578992</c:v>
                </c:pt>
                <c:pt idx="25">
                  <c:v>15.272756307861199</c:v>
                </c:pt>
                <c:pt idx="26">
                  <c:v>15.138046858607073</c:v>
                </c:pt>
                <c:pt idx="27">
                  <c:v>15.001779477974434</c:v>
                </c:pt>
                <c:pt idx="28">
                  <c:v>14.863975395872204</c:v>
                </c:pt>
                <c:pt idx="29">
                  <c:v>14.724653676570604</c:v>
                </c:pt>
                <c:pt idx="30">
                  <c:v>14.583831383048876</c:v>
                </c:pt>
                <c:pt idx="31">
                  <c:v>14.441523718980896</c:v>
                </c:pt>
                <c:pt idx="32">
                  <c:v>14.297744151538897</c:v>
                </c:pt>
                <c:pt idx="33">
                  <c:v>14.152504517621738</c:v>
                </c:pt>
                <c:pt idx="34">
                  <c:v>14.00581511565394</c:v>
                </c:pt>
                <c:pt idx="35">
                  <c:v>13.857684784728653</c:v>
                </c:pt>
                <c:pt idx="36">
                  <c:v>13.708120972563416</c:v>
                </c:pt>
                <c:pt idx="37">
                  <c:v>13.557129793486693</c:v>
                </c:pt>
                <c:pt idx="38">
                  <c:v>13.404716077465237</c:v>
                </c:pt>
                <c:pt idx="39">
                  <c:v>13.250883411007282</c:v>
                </c:pt>
                <c:pt idx="40">
                  <c:v>13.095634170629241</c:v>
                </c:pt>
                <c:pt idx="41">
                  <c:v>12.938969549446588</c:v>
                </c:pt>
                <c:pt idx="42">
                  <c:v>12.780889577340107</c:v>
                </c:pt>
                <c:pt idx="43">
                  <c:v>12.62139313505228</c:v>
                </c:pt>
                <c:pt idx="44">
                  <c:v>12.460477962482464</c:v>
                </c:pt>
                <c:pt idx="45">
                  <c:v>12.298140661371502</c:v>
                </c:pt>
                <c:pt idx="46">
                  <c:v>12.134376692494071</c:v>
                </c:pt>
                <c:pt idx="47">
                  <c:v>11.9691803674088</c:v>
                </c:pt>
                <c:pt idx="48">
                  <c:v>11.80254483475016</c:v>
                </c:pt>
                <c:pt idx="49">
                  <c:v>11.634462060981095</c:v>
                </c:pt>
                <c:pt idx="50">
                  <c:v>11.46492280545943</c:v>
                </c:pt>
                <c:pt idx="51">
                  <c:v>11.293916589603144</c:v>
                </c:pt>
                <c:pt idx="52">
                  <c:v>11.121431659868135</c:v>
                </c:pt>
                <c:pt idx="53">
                  <c:v>10.947454944175071</c:v>
                </c:pt>
                <c:pt idx="54">
                  <c:v>10.771972001338092</c:v>
                </c:pt>
                <c:pt idx="55">
                  <c:v>10.594966962955239</c:v>
                </c:pt>
                <c:pt idx="56">
                  <c:v>10.416422467116028</c:v>
                </c:pt>
                <c:pt idx="57">
                  <c:v>10.23631958316339</c:v>
                </c:pt>
                <c:pt idx="58">
                  <c:v>10.05463772661134</c:v>
                </c:pt>
                <c:pt idx="59">
                  <c:v>9.8713545631630772</c:v>
                </c:pt>
                <c:pt idx="60">
                  <c:v>9.6864459005914032</c:v>
                </c:pt>
                <c:pt idx="61">
                  <c:v>9.4998855670291036</c:v>
                </c:pt>
                <c:pt idx="62">
                  <c:v>9.3116452739638493</c:v>
                </c:pt>
                <c:pt idx="63">
                  <c:v>9.1216944619314173</c:v>
                </c:pt>
                <c:pt idx="64">
                  <c:v>8.9300001265419073</c:v>
                </c:pt>
                <c:pt idx="65">
                  <c:v>8.7365266220413176</c:v>
                </c:pt>
                <c:pt idx="66">
                  <c:v>8.5412354390887302</c:v>
                </c:pt>
                <c:pt idx="67">
                  <c:v>8.3440849527935192</c:v>
                </c:pt>
                <c:pt idx="68">
                  <c:v>8.1450301362794892</c:v>
                </c:pt>
                <c:pt idx="69">
                  <c:v>7.9440222340845112</c:v>
                </c:pt>
                <c:pt idx="70">
                  <c:v>7.741008388516625</c:v>
                </c:pt>
                <c:pt idx="71">
                  <c:v>7.5359312106045868</c:v>
                </c:pt>
                <c:pt idx="72">
                  <c:v>7.3287282854160516</c:v>
                </c:pt>
                <c:pt idx="73">
                  <c:v>7.1193315991532238</c:v>
                </c:pt>
                <c:pt idx="74">
                  <c:v>6.9076668724157555</c:v>
                </c:pt>
                <c:pt idx="75">
                  <c:v>6.693652780127846</c:v>
                </c:pt>
                <c:pt idx="76">
                  <c:v>6.477200033560063</c:v>
                </c:pt>
                <c:pt idx="77">
                  <c:v>6.2582102932169343</c:v>
                </c:pt>
                <c:pt idx="78">
                  <c:v>6.0365748725095871</c:v>
                </c:pt>
                <c:pt idx="79">
                  <c:v>5.8121731802289327</c:v>
                </c:pt>
                <c:pt idx="80">
                  <c:v>5.5848708336164776</c:v>
                </c:pt>
                <c:pt idx="81">
                  <c:v>5.3545173514225013</c:v>
                </c:pt>
                <c:pt idx="82">
                  <c:v>5.1209433049002451</c:v>
                </c:pt>
                <c:pt idx="83">
                  <c:v>4.8839567598133078</c:v>
                </c:pt>
                <c:pt idx="84">
                  <c:v>4.6433387772792738</c:v>
                </c:pt>
                <c:pt idx="85">
                  <c:v>4.3988376443700066</c:v>
                </c:pt>
                <c:pt idx="86">
                  <c:v>4.1501613580746</c:v>
                </c:pt>
                <c:pt idx="87">
                  <c:v>3.896967656271153</c:v>
                </c:pt>
                <c:pt idx="88">
                  <c:v>3.6388505194091283</c:v>
                </c:pt>
                <c:pt idx="89">
                  <c:v>3.3753214504989164</c:v>
                </c:pt>
                <c:pt idx="90">
                  <c:v>3.105782772839321</c:v>
                </c:pt>
                <c:pt idx="91">
                  <c:v>2.8294882431557484</c:v>
                </c:pt>
                <c:pt idx="92">
                  <c:v>2.5454825420828122</c:v>
                </c:pt>
                <c:pt idx="93">
                  <c:v>2.2525035012974999</c:v>
                </c:pt>
                <c:pt idx="94">
                  <c:v>1.9488136039367503</c:v>
                </c:pt>
                <c:pt idx="95">
                  <c:v>1.6318836876011165</c:v>
                </c:pt>
                <c:pt idx="96">
                  <c:v>1.2977237335924248</c:v>
                </c:pt>
                <c:pt idx="97">
                  <c:v>0.93918347634508392</c:v>
                </c:pt>
                <c:pt idx="98">
                  <c:v>0.5399640641499267</c:v>
                </c:pt>
              </c:numCache>
            </c:numRef>
          </c:xVal>
          <c:yVal>
            <c:numRef>
              <c:f>'Spaciousness ventilation Fig3ab'!$J$7:$J$105</c:f>
              <c:numCache>
                <c:formatCode>General</c:formatCode>
                <c:ptCount val="99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1.5000000000000002</c:v>
                </c:pt>
                <c:pt idx="15">
                  <c:v>1.6000000000000003</c:v>
                </c:pt>
                <c:pt idx="16">
                  <c:v>1.7000000000000004</c:v>
                </c:pt>
                <c:pt idx="17">
                  <c:v>1.8000000000000005</c:v>
                </c:pt>
                <c:pt idx="18">
                  <c:v>1.9000000000000006</c:v>
                </c:pt>
                <c:pt idx="19">
                  <c:v>2.0000000000000004</c:v>
                </c:pt>
                <c:pt idx="20">
                  <c:v>2.1000000000000005</c:v>
                </c:pt>
                <c:pt idx="21">
                  <c:v>2.2000000000000006</c:v>
                </c:pt>
                <c:pt idx="22">
                  <c:v>2.3000000000000007</c:v>
                </c:pt>
                <c:pt idx="23">
                  <c:v>2.4000000000000008</c:v>
                </c:pt>
                <c:pt idx="24">
                  <c:v>2.5000000000000009</c:v>
                </c:pt>
                <c:pt idx="25">
                  <c:v>2.600000000000001</c:v>
                </c:pt>
                <c:pt idx="26">
                  <c:v>2.7000000000000011</c:v>
                </c:pt>
                <c:pt idx="27">
                  <c:v>2.8000000000000012</c:v>
                </c:pt>
                <c:pt idx="28">
                  <c:v>2.9000000000000012</c:v>
                </c:pt>
                <c:pt idx="29">
                  <c:v>3.0000000000000013</c:v>
                </c:pt>
                <c:pt idx="30">
                  <c:v>3.1000000000000014</c:v>
                </c:pt>
                <c:pt idx="31">
                  <c:v>3.2000000000000015</c:v>
                </c:pt>
                <c:pt idx="32">
                  <c:v>3.3000000000000016</c:v>
                </c:pt>
                <c:pt idx="33">
                  <c:v>3.4000000000000017</c:v>
                </c:pt>
                <c:pt idx="34">
                  <c:v>3.5000000000000018</c:v>
                </c:pt>
                <c:pt idx="35">
                  <c:v>3.6000000000000019</c:v>
                </c:pt>
                <c:pt idx="36">
                  <c:v>3.700000000000002</c:v>
                </c:pt>
                <c:pt idx="37">
                  <c:v>3.800000000000002</c:v>
                </c:pt>
                <c:pt idx="38">
                  <c:v>3.9000000000000021</c:v>
                </c:pt>
                <c:pt idx="39">
                  <c:v>4.0000000000000018</c:v>
                </c:pt>
                <c:pt idx="40">
                  <c:v>4.1000000000000014</c:v>
                </c:pt>
                <c:pt idx="41">
                  <c:v>4.2000000000000011</c:v>
                </c:pt>
                <c:pt idx="42">
                  <c:v>4.3000000000000007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4.6999999999999993</c:v>
                </c:pt>
                <c:pt idx="47">
                  <c:v>4.7999999999999989</c:v>
                </c:pt>
                <c:pt idx="48">
                  <c:v>4.8999999999999986</c:v>
                </c:pt>
                <c:pt idx="49">
                  <c:v>4.9999999999999982</c:v>
                </c:pt>
                <c:pt idx="50">
                  <c:v>5.0999999999999979</c:v>
                </c:pt>
                <c:pt idx="51">
                  <c:v>5.1999999999999975</c:v>
                </c:pt>
                <c:pt idx="52">
                  <c:v>5.2999999999999972</c:v>
                </c:pt>
                <c:pt idx="53">
                  <c:v>5.3999999999999968</c:v>
                </c:pt>
                <c:pt idx="54">
                  <c:v>5.4999999999999964</c:v>
                </c:pt>
                <c:pt idx="55">
                  <c:v>5.5999999999999961</c:v>
                </c:pt>
                <c:pt idx="56">
                  <c:v>5.6999999999999957</c:v>
                </c:pt>
                <c:pt idx="57">
                  <c:v>5.7999999999999954</c:v>
                </c:pt>
                <c:pt idx="58">
                  <c:v>5.899999999999995</c:v>
                </c:pt>
                <c:pt idx="59">
                  <c:v>5.9999999999999947</c:v>
                </c:pt>
                <c:pt idx="60">
                  <c:v>6.0999999999999943</c:v>
                </c:pt>
                <c:pt idx="61">
                  <c:v>6.199999999999994</c:v>
                </c:pt>
                <c:pt idx="62">
                  <c:v>6.2999999999999936</c:v>
                </c:pt>
                <c:pt idx="63">
                  <c:v>6.3999999999999932</c:v>
                </c:pt>
                <c:pt idx="64">
                  <c:v>6.4999999999999929</c:v>
                </c:pt>
                <c:pt idx="65">
                  <c:v>6.5999999999999925</c:v>
                </c:pt>
                <c:pt idx="66">
                  <c:v>6.6999999999999922</c:v>
                </c:pt>
                <c:pt idx="67">
                  <c:v>6.7999999999999918</c:v>
                </c:pt>
                <c:pt idx="68">
                  <c:v>6.8999999999999915</c:v>
                </c:pt>
                <c:pt idx="69">
                  <c:v>6.9999999999999911</c:v>
                </c:pt>
                <c:pt idx="70">
                  <c:v>7.0999999999999908</c:v>
                </c:pt>
                <c:pt idx="71">
                  <c:v>7.1999999999999904</c:v>
                </c:pt>
                <c:pt idx="72">
                  <c:v>7.2999999999999901</c:v>
                </c:pt>
                <c:pt idx="73">
                  <c:v>7.3999999999999897</c:v>
                </c:pt>
                <c:pt idx="74">
                  <c:v>7.4999999999999893</c:v>
                </c:pt>
                <c:pt idx="75">
                  <c:v>7.599999999999989</c:v>
                </c:pt>
                <c:pt idx="76">
                  <c:v>7.6999999999999886</c:v>
                </c:pt>
                <c:pt idx="77">
                  <c:v>7.7999999999999883</c:v>
                </c:pt>
                <c:pt idx="78">
                  <c:v>7.8999999999999879</c:v>
                </c:pt>
                <c:pt idx="79">
                  <c:v>7.9999999999999876</c:v>
                </c:pt>
                <c:pt idx="80">
                  <c:v>8.0999999999999872</c:v>
                </c:pt>
                <c:pt idx="81">
                  <c:v>8.1999999999999869</c:v>
                </c:pt>
                <c:pt idx="82">
                  <c:v>8.2999999999999865</c:v>
                </c:pt>
                <c:pt idx="83">
                  <c:v>8.3999999999999861</c:v>
                </c:pt>
                <c:pt idx="84">
                  <c:v>8.4999999999999858</c:v>
                </c:pt>
                <c:pt idx="85">
                  <c:v>8.5999999999999854</c:v>
                </c:pt>
                <c:pt idx="86">
                  <c:v>8.6999999999999851</c:v>
                </c:pt>
                <c:pt idx="87">
                  <c:v>8.7999999999999847</c:v>
                </c:pt>
                <c:pt idx="88">
                  <c:v>8.8999999999999844</c:v>
                </c:pt>
                <c:pt idx="89">
                  <c:v>8.999999999999984</c:v>
                </c:pt>
                <c:pt idx="90">
                  <c:v>9.0999999999999837</c:v>
                </c:pt>
                <c:pt idx="91">
                  <c:v>9.1999999999999833</c:v>
                </c:pt>
                <c:pt idx="92">
                  <c:v>9.2999999999999829</c:v>
                </c:pt>
                <c:pt idx="93">
                  <c:v>9.3999999999999826</c:v>
                </c:pt>
                <c:pt idx="94">
                  <c:v>9.4999999999999822</c:v>
                </c:pt>
                <c:pt idx="95">
                  <c:v>9.5999999999999819</c:v>
                </c:pt>
                <c:pt idx="96">
                  <c:v>9.6999999999999815</c:v>
                </c:pt>
                <c:pt idx="97">
                  <c:v>9.7999999999999812</c:v>
                </c:pt>
                <c:pt idx="98">
                  <c:v>9.8999999999999808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725-4238-99C1-F941E107E698}"/>
            </c:ext>
          </c:extLst>
        </c:ser>
        <c:ser>
          <c:idx val="1"/>
          <c:order val="2"/>
          <c:tx>
            <c:v>Δt = 2 h</c:v>
          </c:tx>
          <c:spPr>
            <a:ln w="635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Fig3ab'!$O$7:$O$106</c:f>
              <c:numCache>
                <c:formatCode>General</c:formatCode>
                <c:ptCount val="100"/>
                <c:pt idx="0">
                  <c:v>71.923406351327102</c:v>
                </c:pt>
                <c:pt idx="1">
                  <c:v>71.697472430606737</c:v>
                </c:pt>
                <c:pt idx="2">
                  <c:v>71.426833589474427</c:v>
                </c:pt>
                <c:pt idx="3">
                  <c:v>71.126689844776578</c:v>
                </c:pt>
                <c:pt idx="4">
                  <c:v>70.803686934025436</c:v>
                </c:pt>
                <c:pt idx="5">
                  <c:v>70.461691191410438</c:v>
                </c:pt>
                <c:pt idx="6">
                  <c:v>70.103266980975008</c:v>
                </c:pt>
                <c:pt idx="7">
                  <c:v>69.730252605122928</c:v>
                </c:pt>
                <c:pt idx="8">
                  <c:v>69.344036000507998</c:v>
                </c:pt>
                <c:pt idx="9">
                  <c:v>68.945704687623135</c:v>
                </c:pt>
                <c:pt idx="10">
                  <c:v>68.536134860073304</c:v>
                </c:pt>
                <c:pt idx="11">
                  <c:v>68.116047881267747</c:v>
                </c:pt>
                <c:pt idx="12">
                  <c:v>67.686047959623863</c:v>
                </c:pt>
                <c:pt idx="13">
                  <c:v>67.246648298448306</c:v>
                </c:pt>
                <c:pt idx="14">
                  <c:v>66.798289848518621</c:v>
                </c:pt>
                <c:pt idx="15">
                  <c:v>66.341355125915427</c:v>
                </c:pt>
                <c:pt idx="16">
                  <c:v>65.876178629720613</c:v>
                </c:pt>
                <c:pt idx="17">
                  <c:v>65.403054851676004</c:v>
                </c:pt>
                <c:pt idx="18">
                  <c:v>64.922244539558193</c:v>
                </c:pt>
                <c:pt idx="19">
                  <c:v>64.433979667767545</c:v>
                </c:pt>
                <c:pt idx="20">
                  <c:v>63.93846743332336</c:v>
                </c:pt>
                <c:pt idx="21">
                  <c:v>63.435893505198486</c:v>
                </c:pt>
                <c:pt idx="22">
                  <c:v>62.926424693303304</c:v>
                </c:pt>
                <c:pt idx="23">
                  <c:v>62.410211160471526</c:v>
                </c:pt>
                <c:pt idx="24">
                  <c:v>61.887388270298018</c:v>
                </c:pt>
                <c:pt idx="25">
                  <c:v>61.358078141651355</c:v>
                </c:pt>
                <c:pt idx="26">
                  <c:v>60.822390964535103</c:v>
                </c:pt>
                <c:pt idx="27">
                  <c:v>60.280426119967075</c:v>
                </c:pt>
                <c:pt idx="28">
                  <c:v>59.732273137507043</c:v>
                </c:pt>
                <c:pt idx="29">
                  <c:v>59.17801251717799</c:v>
                </c:pt>
                <c:pt idx="30">
                  <c:v>58.617716437224075</c:v>
                </c:pt>
                <c:pt idx="31">
                  <c:v>58.051449365022997</c:v>
                </c:pt>
                <c:pt idx="32">
                  <c:v>57.479268585229846</c:v>
                </c:pt>
                <c:pt idx="33">
                  <c:v>56.901224656662187</c:v>
                </c:pt>
                <c:pt idx="34">
                  <c:v>56.317361807382092</c:v>
                </c:pt>
                <c:pt idx="35">
                  <c:v>55.727718275775196</c:v>
                </c:pt>
                <c:pt idx="36">
                  <c:v>55.132326604081037</c:v>
                </c:pt>
                <c:pt idx="37">
                  <c:v>54.531213889724022</c:v>
                </c:pt>
                <c:pt idx="38">
                  <c:v>53.924401998882907</c:v>
                </c:pt>
                <c:pt idx="39">
                  <c:v>53.311907745973294</c:v>
                </c:pt>
                <c:pt idx="40">
                  <c:v>52.69374304207728</c:v>
                </c:pt>
                <c:pt idx="41">
                  <c:v>52.06991501480681</c:v>
                </c:pt>
                <c:pt idx="42">
                  <c:v>51.440426101617881</c:v>
                </c:pt>
                <c:pt idx="43">
                  <c:v>50.805274118180492</c:v>
                </c:pt>
                <c:pt idx="44">
                  <c:v>50.164452303047753</c:v>
                </c:pt>
                <c:pt idx="45">
                  <c:v>49.517949339538681</c:v>
                </c:pt>
                <c:pt idx="46">
                  <c:v>48.865749355450227</c:v>
                </c:pt>
                <c:pt idx="47">
                  <c:v>48.207831900933968</c:v>
                </c:pt>
                <c:pt idx="48">
                  <c:v>47.544171904604347</c:v>
                </c:pt>
                <c:pt idx="49">
                  <c:v>46.874739607684482</c:v>
                </c:pt>
                <c:pt idx="50">
                  <c:v>46.199500475734588</c:v>
                </c:pt>
                <c:pt idx="51">
                  <c:v>45.518415087240186</c:v>
                </c:pt>
                <c:pt idx="52">
                  <c:v>44.831438998060044</c:v>
                </c:pt>
                <c:pt idx="53">
                  <c:v>44.138522580437282</c:v>
                </c:pt>
                <c:pt idx="54">
                  <c:v>43.439610834956476</c:v>
                </c:pt>
                <c:pt idx="55">
                  <c:v>42.73464317347684</c:v>
                </c:pt>
                <c:pt idx="56">
                  <c:v>42.023553170678539</c:v>
                </c:pt>
                <c:pt idx="57">
                  <c:v>41.306268281415505</c:v>
                </c:pt>
                <c:pt idx="58">
                  <c:v>40.582709520560705</c:v>
                </c:pt>
                <c:pt idx="59">
                  <c:v>39.852791101448489</c:v>
                </c:pt>
                <c:pt idx="60">
                  <c:v>39.116420028340968</c:v>
                </c:pt>
                <c:pt idx="61">
                  <c:v>38.373495637555081</c:v>
                </c:pt>
                <c:pt idx="62">
                  <c:v>37.623909080956039</c:v>
                </c:pt>
                <c:pt idx="63">
                  <c:v>36.86754274442044</c:v>
                </c:pt>
                <c:pt idx="64">
                  <c:v>36.104269592558289</c:v>
                </c:pt>
                <c:pt idx="65">
                  <c:v>35.333952429408548</c:v>
                </c:pt>
                <c:pt idx="66">
                  <c:v>34.556443062923577</c:v>
                </c:pt>
                <c:pt idx="67">
                  <c:v>33.77158135875527</c:v>
                </c:pt>
                <c:pt idx="68">
                  <c:v>32.979194166044827</c:v>
                </c:pt>
                <c:pt idx="69">
                  <c:v>32.179094094468766</c:v>
                </c:pt>
                <c:pt idx="70">
                  <c:v>31.371078117529333</c:v>
                </c:pt>
                <c:pt idx="71">
                  <c:v>30.55492597177447</c:v>
                </c:pt>
                <c:pt idx="72">
                  <c:v>29.73039831498631</c:v>
                </c:pt>
                <c:pt idx="73">
                  <c:v>28.897234597988518</c:v>
                </c:pt>
                <c:pt idx="74">
                  <c:v>28.055150594047849</c:v>
                </c:pt>
                <c:pt idx="75">
                  <c:v>27.203835516145229</c:v>
                </c:pt>
                <c:pt idx="76">
                  <c:v>26.342948634650167</c:v>
                </c:pt>
                <c:pt idx="77">
                  <c:v>25.472115284727</c:v>
                </c:pt>
                <c:pt idx="78">
                  <c:v>24.590922122136185</c:v>
                </c:pt>
                <c:pt idx="79">
                  <c:v>23.698911445095028</c:v>
                </c:pt>
                <c:pt idx="80">
                  <c:v>22.795574344378679</c:v>
                </c:pt>
                <c:pt idx="81">
                  <c:v>21.880342367728463</c:v>
                </c:pt>
                <c:pt idx="82">
                  <c:v>20.952577278677893</c:v>
                </c:pt>
                <c:pt idx="83">
                  <c:v>20.011558339999212</c:v>
                </c:pt>
                <c:pt idx="84">
                  <c:v>19.05646633606159</c:v>
                </c:pt>
                <c:pt idx="85">
                  <c:v>18.086363231194078</c:v>
                </c:pt>
                <c:pt idx="86">
                  <c:v>17.100165884713658</c:v>
                </c:pt>
                <c:pt idx="87">
                  <c:v>16.096611509643175</c:v>
                </c:pt>
                <c:pt idx="88">
                  <c:v>15.074211400143962</c:v>
                </c:pt>
                <c:pt idx="89">
                  <c:v>14.031187551879281</c:v>
                </c:pt>
                <c:pt idx="90">
                  <c:v>12.965383572165569</c:v>
                </c:pt>
                <c:pt idx="91">
                  <c:v>11.874135553045175</c:v>
                </c:pt>
                <c:pt idx="92">
                  <c:v>10.754077890690628</c:v>
                </c:pt>
                <c:pt idx="93">
                  <c:v>9.600837782834784</c:v>
                </c:pt>
                <c:pt idx="94">
                  <c:v>8.4085264924975611</c:v>
                </c:pt>
                <c:pt idx="95">
                  <c:v>7.1688272937570217</c:v>
                </c:pt>
                <c:pt idx="96">
                  <c:v>5.8691878426030559</c:v>
                </c:pt>
                <c:pt idx="97">
                  <c:v>4.4886753430306348</c:v>
                </c:pt>
                <c:pt idx="98">
                  <c:v>2.9859257025499559</c:v>
                </c:pt>
                <c:pt idx="99">
                  <c:v>3.1191361982395287E-2</c:v>
                </c:pt>
              </c:numCache>
            </c:numRef>
          </c:xVal>
          <c:yVal>
            <c:numRef>
              <c:f>'Spaciousness ventilation Fig3ab'!$M$7:$M$106</c:f>
              <c:numCache>
                <c:formatCode>General</c:formatCode>
                <c:ptCount val="100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1.0999999999999999</c:v>
                </c:pt>
                <c:pt idx="6">
                  <c:v>1.2999999999999998</c:v>
                </c:pt>
                <c:pt idx="7">
                  <c:v>1.4999999999999998</c:v>
                </c:pt>
                <c:pt idx="8">
                  <c:v>1.6999999999999997</c:v>
                </c:pt>
                <c:pt idx="9">
                  <c:v>1.8999999999999997</c:v>
                </c:pt>
                <c:pt idx="10">
                  <c:v>2.0999999999999996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2.9000000000000004</c:v>
                </c:pt>
                <c:pt idx="15">
                  <c:v>3.1000000000000005</c:v>
                </c:pt>
                <c:pt idx="16">
                  <c:v>3.3000000000000007</c:v>
                </c:pt>
                <c:pt idx="17">
                  <c:v>3.5000000000000009</c:v>
                </c:pt>
                <c:pt idx="18">
                  <c:v>3.7000000000000011</c:v>
                </c:pt>
                <c:pt idx="19">
                  <c:v>3.9000000000000012</c:v>
                </c:pt>
                <c:pt idx="20">
                  <c:v>4.1000000000000014</c:v>
                </c:pt>
                <c:pt idx="21">
                  <c:v>4.3000000000000016</c:v>
                </c:pt>
                <c:pt idx="22">
                  <c:v>4.5000000000000018</c:v>
                </c:pt>
                <c:pt idx="23">
                  <c:v>4.700000000000002</c:v>
                </c:pt>
                <c:pt idx="24">
                  <c:v>4.9000000000000021</c:v>
                </c:pt>
                <c:pt idx="25">
                  <c:v>5.1000000000000023</c:v>
                </c:pt>
                <c:pt idx="26">
                  <c:v>5.3000000000000025</c:v>
                </c:pt>
                <c:pt idx="27">
                  <c:v>5.5000000000000027</c:v>
                </c:pt>
                <c:pt idx="28">
                  <c:v>5.7000000000000028</c:v>
                </c:pt>
                <c:pt idx="29">
                  <c:v>5.900000000000003</c:v>
                </c:pt>
                <c:pt idx="30">
                  <c:v>6.1000000000000032</c:v>
                </c:pt>
                <c:pt idx="31">
                  <c:v>6.3000000000000034</c:v>
                </c:pt>
                <c:pt idx="32">
                  <c:v>6.5000000000000036</c:v>
                </c:pt>
                <c:pt idx="33">
                  <c:v>6.7000000000000037</c:v>
                </c:pt>
                <c:pt idx="34">
                  <c:v>6.9000000000000039</c:v>
                </c:pt>
                <c:pt idx="35">
                  <c:v>7.1000000000000041</c:v>
                </c:pt>
                <c:pt idx="36">
                  <c:v>7.3000000000000043</c:v>
                </c:pt>
                <c:pt idx="37">
                  <c:v>7.5000000000000044</c:v>
                </c:pt>
                <c:pt idx="38">
                  <c:v>7.7000000000000046</c:v>
                </c:pt>
                <c:pt idx="39">
                  <c:v>7.9000000000000048</c:v>
                </c:pt>
                <c:pt idx="40">
                  <c:v>8.100000000000005</c:v>
                </c:pt>
                <c:pt idx="41">
                  <c:v>8.3000000000000043</c:v>
                </c:pt>
                <c:pt idx="42">
                  <c:v>8.5000000000000036</c:v>
                </c:pt>
                <c:pt idx="43">
                  <c:v>8.7000000000000028</c:v>
                </c:pt>
                <c:pt idx="44">
                  <c:v>8.9000000000000021</c:v>
                </c:pt>
                <c:pt idx="45">
                  <c:v>9.1000000000000014</c:v>
                </c:pt>
                <c:pt idx="46">
                  <c:v>9.3000000000000007</c:v>
                </c:pt>
                <c:pt idx="47">
                  <c:v>9.5</c:v>
                </c:pt>
                <c:pt idx="48">
                  <c:v>9.6999999999999993</c:v>
                </c:pt>
                <c:pt idx="49">
                  <c:v>9.8999999999999986</c:v>
                </c:pt>
                <c:pt idx="50">
                  <c:v>10.099999999999998</c:v>
                </c:pt>
                <c:pt idx="51">
                  <c:v>10.299999999999997</c:v>
                </c:pt>
                <c:pt idx="52">
                  <c:v>10.499999999999996</c:v>
                </c:pt>
                <c:pt idx="53">
                  <c:v>10.699999999999996</c:v>
                </c:pt>
                <c:pt idx="54">
                  <c:v>10.899999999999995</c:v>
                </c:pt>
                <c:pt idx="55">
                  <c:v>11.099999999999994</c:v>
                </c:pt>
                <c:pt idx="56">
                  <c:v>11.299999999999994</c:v>
                </c:pt>
                <c:pt idx="57">
                  <c:v>11.499999999999993</c:v>
                </c:pt>
                <c:pt idx="58">
                  <c:v>11.699999999999992</c:v>
                </c:pt>
                <c:pt idx="59">
                  <c:v>11.899999999999991</c:v>
                </c:pt>
                <c:pt idx="60">
                  <c:v>12.099999999999991</c:v>
                </c:pt>
                <c:pt idx="61">
                  <c:v>12.29999999999999</c:v>
                </c:pt>
                <c:pt idx="62">
                  <c:v>12.499999999999989</c:v>
                </c:pt>
                <c:pt idx="63">
                  <c:v>12.699999999999989</c:v>
                </c:pt>
                <c:pt idx="64">
                  <c:v>12.899999999999988</c:v>
                </c:pt>
                <c:pt idx="65">
                  <c:v>13.099999999999987</c:v>
                </c:pt>
                <c:pt idx="66">
                  <c:v>13.299999999999986</c:v>
                </c:pt>
                <c:pt idx="67">
                  <c:v>13.499999999999986</c:v>
                </c:pt>
                <c:pt idx="68">
                  <c:v>13.699999999999985</c:v>
                </c:pt>
                <c:pt idx="69">
                  <c:v>13.899999999999984</c:v>
                </c:pt>
                <c:pt idx="70">
                  <c:v>14.099999999999984</c:v>
                </c:pt>
                <c:pt idx="71">
                  <c:v>14.299999999999983</c:v>
                </c:pt>
                <c:pt idx="72">
                  <c:v>14.499999999999982</c:v>
                </c:pt>
                <c:pt idx="73">
                  <c:v>14.699999999999982</c:v>
                </c:pt>
                <c:pt idx="74">
                  <c:v>14.899999999999981</c:v>
                </c:pt>
                <c:pt idx="75">
                  <c:v>15.09999999999998</c:v>
                </c:pt>
                <c:pt idx="76">
                  <c:v>15.299999999999979</c:v>
                </c:pt>
                <c:pt idx="77">
                  <c:v>15.499999999999979</c:v>
                </c:pt>
                <c:pt idx="78">
                  <c:v>15.699999999999978</c:v>
                </c:pt>
                <c:pt idx="79">
                  <c:v>15.899999999999977</c:v>
                </c:pt>
                <c:pt idx="80">
                  <c:v>16.099999999999977</c:v>
                </c:pt>
                <c:pt idx="81">
                  <c:v>16.299999999999976</c:v>
                </c:pt>
                <c:pt idx="82">
                  <c:v>16.499999999999975</c:v>
                </c:pt>
                <c:pt idx="83">
                  <c:v>16.699999999999974</c:v>
                </c:pt>
                <c:pt idx="84">
                  <c:v>16.899999999999974</c:v>
                </c:pt>
                <c:pt idx="85">
                  <c:v>17.099999999999973</c:v>
                </c:pt>
                <c:pt idx="86">
                  <c:v>17.299999999999972</c:v>
                </c:pt>
                <c:pt idx="87">
                  <c:v>17.499999999999972</c:v>
                </c:pt>
                <c:pt idx="88">
                  <c:v>17.699999999999971</c:v>
                </c:pt>
                <c:pt idx="89">
                  <c:v>17.89999999999997</c:v>
                </c:pt>
                <c:pt idx="90">
                  <c:v>18.099999999999969</c:v>
                </c:pt>
                <c:pt idx="91">
                  <c:v>18.299999999999969</c:v>
                </c:pt>
                <c:pt idx="92">
                  <c:v>18.499999999999968</c:v>
                </c:pt>
                <c:pt idx="93">
                  <c:v>18.699999999999967</c:v>
                </c:pt>
                <c:pt idx="94">
                  <c:v>18.899999999999967</c:v>
                </c:pt>
                <c:pt idx="95">
                  <c:v>19.099999999999966</c:v>
                </c:pt>
                <c:pt idx="96">
                  <c:v>19.299999999999965</c:v>
                </c:pt>
                <c:pt idx="97">
                  <c:v>19.499999999999964</c:v>
                </c:pt>
                <c:pt idx="98">
                  <c:v>19.699999999999964</c:v>
                </c:pt>
                <c:pt idx="99">
                  <c:v>19.998999999999999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725-4238-99C1-F941E107E698}"/>
            </c:ext>
          </c:extLst>
        </c:ser>
        <c:ser>
          <c:idx val="2"/>
          <c:order val="3"/>
          <c:tx>
            <c:v>Δt = 5 h</c:v>
          </c:tx>
          <c:spPr>
            <a:ln w="635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Fig3ab'!$R$7:$R$84</c:f>
              <c:numCache>
                <c:formatCode>General</c:formatCode>
                <c:ptCount val="78"/>
                <c:pt idx="0">
                  <c:v>449.84773209709914</c:v>
                </c:pt>
                <c:pt idx="1">
                  <c:v>448.56961881981124</c:v>
                </c:pt>
                <c:pt idx="2">
                  <c:v>446.94718899863278</c:v>
                </c:pt>
                <c:pt idx="3">
                  <c:v>445.12100281664681</c:v>
                </c:pt>
                <c:pt idx="4">
                  <c:v>443.14203271253132</c:v>
                </c:pt>
                <c:pt idx="5">
                  <c:v>441.03821340089883</c:v>
                </c:pt>
                <c:pt idx="6">
                  <c:v>438.82749611959241</c:v>
                </c:pt>
                <c:pt idx="7">
                  <c:v>436.52249674680002</c:v>
                </c:pt>
                <c:pt idx="8">
                  <c:v>434.13261122234417</c:v>
                </c:pt>
                <c:pt idx="9">
                  <c:v>431.66512868399673</c:v>
                </c:pt>
                <c:pt idx="10">
                  <c:v>429.12587741812422</c:v>
                </c:pt>
                <c:pt idx="11">
                  <c:v>426.5196273031014</c:v>
                </c:pt>
                <c:pt idx="12">
                  <c:v>423.85035449313659</c:v>
                </c:pt>
                <c:pt idx="13">
                  <c:v>421.12142309939554</c:v>
                </c:pt>
                <c:pt idx="14">
                  <c:v>418.33571429106576</c:v>
                </c:pt>
                <c:pt idx="15">
                  <c:v>415.49572069850274</c:v>
                </c:pt>
                <c:pt idx="16">
                  <c:v>412.60361712623961</c:v>
                </c:pt>
                <c:pt idx="17">
                  <c:v>409.6613146186196</c:v>
                </c:pt>
                <c:pt idx="18">
                  <c:v>406.67050253419984</c:v>
                </c:pt>
                <c:pt idx="19">
                  <c:v>403.63268179524135</c:v>
                </c:pt>
                <c:pt idx="20">
                  <c:v>400.54919151896343</c:v>
                </c:pt>
                <c:pt idx="21">
                  <c:v>397.42123060190283</c:v>
                </c:pt>
                <c:pt idx="22">
                  <c:v>394.24987539783433</c:v>
                </c:pt>
                <c:pt idx="23">
                  <c:v>391.03609433115224</c:v>
                </c:pt>
                <c:pt idx="24">
                  <c:v>387.78076007671876</c:v>
                </c:pt>
                <c:pt idx="25">
                  <c:v>384.48465978566253</c:v>
                </c:pt>
                <c:pt idx="26">
                  <c:v>381.14850372597999</c:v>
                </c:pt>
                <c:pt idx="27">
                  <c:v>377.77293262490417</c:v>
                </c:pt>
                <c:pt idx="28">
                  <c:v>374.35852393857158</c:v>
                </c:pt>
                <c:pt idx="29">
                  <c:v>370.90579722787317</c:v>
                </c:pt>
                <c:pt idx="30">
                  <c:v>367.41521878358122</c:v>
                </c:pt>
                <c:pt idx="31">
                  <c:v>363.88720561606846</c:v>
                </c:pt>
                <c:pt idx="32">
                  <c:v>360.32212890318488</c:v>
                </c:pt>
                <c:pt idx="33">
                  <c:v>356.72031697266402</c:v>
                </c:pt>
                <c:pt idx="34">
                  <c:v>353.08205788171819</c:v>
                </c:pt>
                <c:pt idx="35">
                  <c:v>349.40760164545219</c:v>
                </c:pt>
                <c:pt idx="36">
                  <c:v>345.69716215678443</c:v>
                </c:pt>
                <c:pt idx="37">
                  <c:v>341.95091883323494</c:v>
                </c:pt>
                <c:pt idx="38">
                  <c:v>338.16901801992765</c:v>
                </c:pt>
                <c:pt idx="39">
                  <c:v>334.35157417310711</c:v>
                </c:pt>
                <c:pt idx="40">
                  <c:v>330.49867084427086</c:v>
                </c:pt>
                <c:pt idx="41">
                  <c:v>326.61036148142887</c:v>
                </c:pt>
                <c:pt idx="42">
                  <c:v>322.68667006093096</c:v>
                </c:pt>
                <c:pt idx="43">
                  <c:v>318.72759156063773</c:v>
                </c:pt>
                <c:pt idx="44">
                  <c:v>314.73309228285041</c:v>
                </c:pt>
                <c:pt idx="45">
                  <c:v>310.70311003331619</c:v>
                </c:pt>
                <c:pt idx="46">
                  <c:v>306.63755416070217</c:v>
                </c:pt>
                <c:pt idx="47">
                  <c:v>302.53630545914513</c:v>
                </c:pt>
                <c:pt idx="48">
                  <c:v>298.39921593479789</c:v>
                </c:pt>
                <c:pt idx="49">
                  <c:v>294.22610843564553</c:v>
                </c:pt>
                <c:pt idx="50">
                  <c:v>291.7048705240361</c:v>
                </c:pt>
                <c:pt idx="51">
                  <c:v>283.20589337701171</c:v>
                </c:pt>
                <c:pt idx="52">
                  <c:v>274.55925758016883</c:v>
                </c:pt>
                <c:pt idx="53">
                  <c:v>265.76226373904308</c:v>
                </c:pt>
                <c:pt idx="54">
                  <c:v>256.81164486258137</c:v>
                </c:pt>
                <c:pt idx="55">
                  <c:v>247.70351084845973</c:v>
                </c:pt>
                <c:pt idx="56">
                  <c:v>238.43327734000167</c:v>
                </c:pt>
                <c:pt idx="57">
                  <c:v>228.99557533365856</c:v>
                </c:pt>
                <c:pt idx="58">
                  <c:v>219.3841365436538</c:v>
                </c:pt>
                <c:pt idx="59">
                  <c:v>209.59164760291628</c:v>
                </c:pt>
                <c:pt idx="60">
                  <c:v>199.60956340485211</c:v>
                </c:pt>
                <c:pt idx="61">
                  <c:v>189.42786579879123</c:v>
                </c:pt>
                <c:pt idx="62">
                  <c:v>179.03474766396357</c:v>
                </c:pt>
                <c:pt idx="63">
                  <c:v>168.41619277007982</c:v>
                </c:pt>
                <c:pt idx="64">
                  <c:v>157.555406426384</c:v>
                </c:pt>
                <c:pt idx="65">
                  <c:v>146.43202637489</c:v>
                </c:pt>
                <c:pt idx="66">
                  <c:v>135.0209993042584</c:v>
                </c:pt>
                <c:pt idx="67">
                  <c:v>123.29092866986228</c:v>
                </c:pt>
                <c:pt idx="68">
                  <c:v>111.20154718095408</c:v>
                </c:pt>
                <c:pt idx="69">
                  <c:v>98.699655717899915</c:v>
                </c:pt>
                <c:pt idx="70">
                  <c:v>85.712176631922944</c:v>
                </c:pt>
                <c:pt idx="71">
                  <c:v>72.133245525914433</c:v>
                </c:pt>
                <c:pt idx="72">
                  <c:v>57.797295373769096</c:v>
                </c:pt>
                <c:pt idx="73">
                  <c:v>42.412268150327542</c:v>
                </c:pt>
                <c:pt idx="74">
                  <c:v>25.334747719239061</c:v>
                </c:pt>
                <c:pt idx="75">
                  <c:v>3.7280146254855522</c:v>
                </c:pt>
                <c:pt idx="76">
                  <c:v>0.59095693599354726</c:v>
                </c:pt>
                <c:pt idx="77">
                  <c:v>9.3662048505322393E-2</c:v>
                </c:pt>
              </c:numCache>
            </c:numRef>
          </c:xVal>
          <c:yVal>
            <c:numRef>
              <c:f>'Spaciousness ventilation Fig3ab'!$P$7:$P$84</c:f>
              <c:numCache>
                <c:formatCode>General</c:formatCode>
                <c:ptCount val="78"/>
                <c:pt idx="0">
                  <c:v>0.1</c:v>
                </c:pt>
                <c:pt idx="1">
                  <c:v>0.6</c:v>
                </c:pt>
                <c:pt idx="2">
                  <c:v>1.1000000000000001</c:v>
                </c:pt>
                <c:pt idx="3">
                  <c:v>1.6</c:v>
                </c:pt>
                <c:pt idx="4">
                  <c:v>2.1</c:v>
                </c:pt>
                <c:pt idx="5">
                  <c:v>2.6</c:v>
                </c:pt>
                <c:pt idx="6">
                  <c:v>3.1</c:v>
                </c:pt>
                <c:pt idx="7">
                  <c:v>3.6</c:v>
                </c:pt>
                <c:pt idx="8">
                  <c:v>4.0999999999999996</c:v>
                </c:pt>
                <c:pt idx="9">
                  <c:v>4.5999999999999996</c:v>
                </c:pt>
                <c:pt idx="10">
                  <c:v>5.0999999999999996</c:v>
                </c:pt>
                <c:pt idx="11">
                  <c:v>5.6</c:v>
                </c:pt>
                <c:pt idx="12">
                  <c:v>6.1</c:v>
                </c:pt>
                <c:pt idx="13">
                  <c:v>6.6</c:v>
                </c:pt>
                <c:pt idx="14">
                  <c:v>7.1</c:v>
                </c:pt>
                <c:pt idx="15">
                  <c:v>7.6</c:v>
                </c:pt>
                <c:pt idx="16">
                  <c:v>8.1</c:v>
                </c:pt>
                <c:pt idx="17">
                  <c:v>8.6</c:v>
                </c:pt>
                <c:pt idx="18">
                  <c:v>9.1</c:v>
                </c:pt>
                <c:pt idx="19">
                  <c:v>9.6</c:v>
                </c:pt>
                <c:pt idx="20">
                  <c:v>10.1</c:v>
                </c:pt>
                <c:pt idx="21">
                  <c:v>10.6</c:v>
                </c:pt>
                <c:pt idx="22">
                  <c:v>11.1</c:v>
                </c:pt>
                <c:pt idx="23">
                  <c:v>11.6</c:v>
                </c:pt>
                <c:pt idx="24">
                  <c:v>12.1</c:v>
                </c:pt>
                <c:pt idx="25">
                  <c:v>12.6</c:v>
                </c:pt>
                <c:pt idx="26">
                  <c:v>13.1</c:v>
                </c:pt>
                <c:pt idx="27">
                  <c:v>13.6</c:v>
                </c:pt>
                <c:pt idx="28">
                  <c:v>14.1</c:v>
                </c:pt>
                <c:pt idx="29">
                  <c:v>14.6</c:v>
                </c:pt>
                <c:pt idx="30">
                  <c:v>15.1</c:v>
                </c:pt>
                <c:pt idx="31">
                  <c:v>15.6</c:v>
                </c:pt>
                <c:pt idx="32">
                  <c:v>16.100000000000001</c:v>
                </c:pt>
                <c:pt idx="33">
                  <c:v>16.600000000000001</c:v>
                </c:pt>
                <c:pt idx="34">
                  <c:v>17.100000000000001</c:v>
                </c:pt>
                <c:pt idx="35">
                  <c:v>17.600000000000001</c:v>
                </c:pt>
                <c:pt idx="36">
                  <c:v>18.100000000000001</c:v>
                </c:pt>
                <c:pt idx="37">
                  <c:v>18.600000000000001</c:v>
                </c:pt>
                <c:pt idx="38">
                  <c:v>19.100000000000001</c:v>
                </c:pt>
                <c:pt idx="39">
                  <c:v>19.600000000000001</c:v>
                </c:pt>
                <c:pt idx="40">
                  <c:v>20.100000000000001</c:v>
                </c:pt>
                <c:pt idx="41">
                  <c:v>20.6</c:v>
                </c:pt>
                <c:pt idx="42">
                  <c:v>21.1</c:v>
                </c:pt>
                <c:pt idx="43">
                  <c:v>21.6</c:v>
                </c:pt>
                <c:pt idx="44">
                  <c:v>22.1</c:v>
                </c:pt>
                <c:pt idx="45">
                  <c:v>22.6</c:v>
                </c:pt>
                <c:pt idx="46">
                  <c:v>23.1</c:v>
                </c:pt>
                <c:pt idx="47">
                  <c:v>23.6</c:v>
                </c:pt>
                <c:pt idx="48">
                  <c:v>24.1</c:v>
                </c:pt>
                <c:pt idx="49">
                  <c:v>24.6</c:v>
                </c:pt>
                <c:pt idx="50">
                  <c:v>24.9</c:v>
                </c:pt>
                <c:pt idx="51">
                  <c:v>25.9</c:v>
                </c:pt>
                <c:pt idx="52">
                  <c:v>26.9</c:v>
                </c:pt>
                <c:pt idx="53">
                  <c:v>27.9</c:v>
                </c:pt>
                <c:pt idx="54">
                  <c:v>28.9</c:v>
                </c:pt>
                <c:pt idx="55">
                  <c:v>29.9</c:v>
                </c:pt>
                <c:pt idx="56">
                  <c:v>30.9</c:v>
                </c:pt>
                <c:pt idx="57">
                  <c:v>31.9</c:v>
                </c:pt>
                <c:pt idx="58">
                  <c:v>32.9</c:v>
                </c:pt>
                <c:pt idx="59">
                  <c:v>33.9</c:v>
                </c:pt>
                <c:pt idx="60">
                  <c:v>34.9</c:v>
                </c:pt>
                <c:pt idx="61">
                  <c:v>35.9</c:v>
                </c:pt>
                <c:pt idx="62">
                  <c:v>36.9</c:v>
                </c:pt>
                <c:pt idx="63">
                  <c:v>37.9</c:v>
                </c:pt>
                <c:pt idx="64">
                  <c:v>38.9</c:v>
                </c:pt>
                <c:pt idx="65">
                  <c:v>39.9</c:v>
                </c:pt>
                <c:pt idx="66">
                  <c:v>40.9</c:v>
                </c:pt>
                <c:pt idx="67">
                  <c:v>41.9</c:v>
                </c:pt>
                <c:pt idx="68">
                  <c:v>42.9</c:v>
                </c:pt>
                <c:pt idx="69">
                  <c:v>43.9</c:v>
                </c:pt>
                <c:pt idx="70">
                  <c:v>44.9</c:v>
                </c:pt>
                <c:pt idx="71">
                  <c:v>45.9</c:v>
                </c:pt>
                <c:pt idx="72">
                  <c:v>46.9</c:v>
                </c:pt>
                <c:pt idx="73">
                  <c:v>47.9</c:v>
                </c:pt>
                <c:pt idx="74">
                  <c:v>48.9</c:v>
                </c:pt>
                <c:pt idx="75">
                  <c:v>49.9</c:v>
                </c:pt>
                <c:pt idx="76">
                  <c:v>49.99</c:v>
                </c:pt>
                <c:pt idx="77">
                  <c:v>49.999000000000002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725-4238-99C1-F941E107E698}"/>
            </c:ext>
          </c:extLst>
        </c:ser>
        <c:ser>
          <c:idx val="3"/>
          <c:order val="4"/>
          <c:tx>
            <c:v>Δt = 8 h</c:v>
          </c:tx>
          <c:spPr>
            <a:ln w="635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Fig3ab'!$U$7:$U$86</c:f>
              <c:numCache>
                <c:formatCode>General</c:formatCode>
                <c:ptCount val="80"/>
                <c:pt idx="0">
                  <c:v>1151.7833841701904</c:v>
                </c:pt>
                <c:pt idx="1">
                  <c:v>1147.6586413824061</c:v>
                </c:pt>
                <c:pt idx="2">
                  <c:v>1142.2520187799842</c:v>
                </c:pt>
                <c:pt idx="3">
                  <c:v>1136.1279400453416</c:v>
                </c:pt>
                <c:pt idx="4">
                  <c:v>1129.4717232480186</c:v>
                </c:pt>
                <c:pt idx="5">
                  <c:v>1122.3824076790195</c:v>
                </c:pt>
                <c:pt idx="6">
                  <c:v>1114.922764563428</c:v>
                </c:pt>
                <c:pt idx="7">
                  <c:v>1107.1364875605366</c:v>
                </c:pt>
                <c:pt idx="8">
                  <c:v>1099.0558701825762</c:v>
                </c:pt>
                <c:pt idx="9">
                  <c:v>1090.7057967070718</c:v>
                </c:pt>
                <c:pt idx="10">
                  <c:v>1082.1060380353199</c:v>
                </c:pt>
                <c:pt idx="11">
                  <c:v>1073.2726726120018</c:v>
                </c:pt>
                <c:pt idx="12">
                  <c:v>1064.2190159860577</c:v>
                </c:pt>
                <c:pt idx="13">
                  <c:v>1054.9562560158452</c:v>
                </c:pt>
                <c:pt idx="14">
                  <c:v>1045.4939024657504</c:v>
                </c:pt>
                <c:pt idx="15">
                  <c:v>1035.8401145777223</c:v>
                </c:pt>
                <c:pt idx="16">
                  <c:v>1026.0019455849715</c:v>
                </c:pt>
                <c:pt idx="17">
                  <c:v>1015.9855290047014</c:v>
                </c:pt>
                <c:pt idx="18">
                  <c:v>1005.7962230755237</c:v>
                </c:pt>
                <c:pt idx="19">
                  <c:v>995.43872443547309</c:v>
                </c:pt>
                <c:pt idx="20">
                  <c:v>984.9171587521912</c:v>
                </c:pt>
                <c:pt idx="21">
                  <c:v>974.235153781961</c:v>
                </c:pt>
                <c:pt idx="22">
                  <c:v>963.39589882189193</c:v>
                </c:pt>
                <c:pt idx="23">
                  <c:v>952.40219347345283</c:v>
                </c:pt>
                <c:pt idx="24">
                  <c:v>941.25648789773811</c:v>
                </c:pt>
                <c:pt idx="25">
                  <c:v>929.96091621313849</c:v>
                </c:pt>
                <c:pt idx="26">
                  <c:v>918.51732429955155</c:v>
                </c:pt>
                <c:pt idx="27">
                  <c:v>906.92729298693848</c:v>
                </c:pt>
                <c:pt idx="28">
                  <c:v>895.19215739099832</c:v>
                </c:pt>
                <c:pt idx="29">
                  <c:v>883.31302299490039</c:v>
                </c:pt>
                <c:pt idx="30">
                  <c:v>871.29077894972795</c:v>
                </c:pt>
                <c:pt idx="31">
                  <c:v>859.12610896747628</c:v>
                </c:pt>
                <c:pt idx="32">
                  <c:v>846.81950010218395</c:v>
                </c:pt>
                <c:pt idx="33">
                  <c:v>834.37124965183614</c:v>
                </c:pt>
                <c:pt idx="34">
                  <c:v>821.7814703622123</c:v>
                </c:pt>
                <c:pt idx="35">
                  <c:v>809.0500940710092</c:v>
                </c:pt>
                <c:pt idx="36">
                  <c:v>796.17687389417893</c:v>
                </c:pt>
                <c:pt idx="37">
                  <c:v>783.16138502461808</c:v>
                </c:pt>
                <c:pt idx="38">
                  <c:v>770.00302418494846</c:v>
                </c:pt>
                <c:pt idx="39">
                  <c:v>745.9553188979296</c:v>
                </c:pt>
                <c:pt idx="40">
                  <c:v>732.39215881529969</c:v>
                </c:pt>
                <c:pt idx="41">
                  <c:v>718.68215683756409</c:v>
                </c:pt>
                <c:pt idx="42">
                  <c:v>704.82380271357795</c:v>
                </c:pt>
                <c:pt idx="43">
                  <c:v>690.81537723501629</c:v>
                </c:pt>
                <c:pt idx="44">
                  <c:v>676.65494162389871</c:v>
                </c:pt>
                <c:pt idx="45">
                  <c:v>662.34032498069257</c:v>
                </c:pt>
                <c:pt idx="46">
                  <c:v>647.869109568824</c:v>
                </c:pt>
                <c:pt idx="47">
                  <c:v>633.23861366034998</c:v>
                </c:pt>
                <c:pt idx="48">
                  <c:v>618.44587160619835</c:v>
                </c:pt>
                <c:pt idx="49">
                  <c:v>603.48761072004299</c:v>
                </c:pt>
                <c:pt idx="50">
                  <c:v>588.36022447363678</c:v>
                </c:pt>
                <c:pt idx="51">
                  <c:v>573.05974138844726</c:v>
                </c:pt>
                <c:pt idx="52">
                  <c:v>557.58178886719304</c:v>
                </c:pt>
                <c:pt idx="53">
                  <c:v>541.92155103062021</c:v>
                </c:pt>
                <c:pt idx="54">
                  <c:v>526.07371939788152</c:v>
                </c:pt>
                <c:pt idx="55">
                  <c:v>510.03243495703151</c:v>
                </c:pt>
                <c:pt idx="56">
                  <c:v>493.79121979320774</c:v>
                </c:pt>
                <c:pt idx="57">
                  <c:v>477.34289594485705</c:v>
                </c:pt>
                <c:pt idx="58">
                  <c:v>460.67948849872033</c:v>
                </c:pt>
                <c:pt idx="59">
                  <c:v>443.79210904852062</c:v>
                </c:pt>
                <c:pt idx="60">
                  <c:v>426.67081443765869</c:v>
                </c:pt>
                <c:pt idx="61">
                  <c:v>409.30443404452024</c:v>
                </c:pt>
                <c:pt idx="62">
                  <c:v>391.68035654162554</c:v>
                </c:pt>
                <c:pt idx="63">
                  <c:v>373.78426374461912</c:v>
                </c:pt>
                <c:pt idx="64">
                  <c:v>355.59979435592675</c:v>
                </c:pt>
                <c:pt idx="65">
                  <c:v>337.108113279728</c:v>
                </c:pt>
                <c:pt idx="66">
                  <c:v>318.28735137593986</c:v>
                </c:pt>
                <c:pt idx="67">
                  <c:v>299.11186369664745</c:v>
                </c:pt>
                <c:pt idx="68">
                  <c:v>279.55122727077378</c:v>
                </c:pt>
                <c:pt idx="69">
                  <c:v>259.5688547433445</c:v>
                </c:pt>
                <c:pt idx="70">
                  <c:v>239.12002291367648</c:v>
                </c:pt>
                <c:pt idx="71">
                  <c:v>218.14897549315106</c:v>
                </c:pt>
                <c:pt idx="72">
                  <c:v>196.58449226209166</c:v>
                </c:pt>
                <c:pt idx="73">
                  <c:v>174.33277021144261</c:v>
                </c:pt>
                <c:pt idx="74">
                  <c:v>151.26524492810583</c:v>
                </c:pt>
                <c:pt idx="75">
                  <c:v>127.19595522067034</c:v>
                </c:pt>
                <c:pt idx="76">
                  <c:v>101.83432951954056</c:v>
                </c:pt>
                <c:pt idx="77">
                  <c:v>74.667987249034169</c:v>
                </c:pt>
                <c:pt idx="78">
                  <c:v>44.567975901321645</c:v>
                </c:pt>
                <c:pt idx="79">
                  <c:v>2.6092064630768665E-2</c:v>
                </c:pt>
              </c:numCache>
            </c:numRef>
          </c:xVal>
          <c:yVal>
            <c:numRef>
              <c:f>'Spaciousness ventilation Fig3ab'!$S$7:$S$86</c:f>
              <c:numCache>
                <c:formatCode>General</c:formatCode>
                <c:ptCount val="80"/>
                <c:pt idx="0">
                  <c:v>0.1</c:v>
                </c:pt>
                <c:pt idx="1">
                  <c:v>1.1000000000000001</c:v>
                </c:pt>
                <c:pt idx="2">
                  <c:v>2.1</c:v>
                </c:pt>
                <c:pt idx="3">
                  <c:v>3.1</c:v>
                </c:pt>
                <c:pt idx="4">
                  <c:v>4.0999999999999996</c:v>
                </c:pt>
                <c:pt idx="5">
                  <c:v>5.0999999999999996</c:v>
                </c:pt>
                <c:pt idx="6">
                  <c:v>6.1</c:v>
                </c:pt>
                <c:pt idx="7">
                  <c:v>7.1</c:v>
                </c:pt>
                <c:pt idx="8">
                  <c:v>8.1</c:v>
                </c:pt>
                <c:pt idx="9">
                  <c:v>9.1</c:v>
                </c:pt>
                <c:pt idx="10">
                  <c:v>10.1</c:v>
                </c:pt>
                <c:pt idx="11">
                  <c:v>11.1</c:v>
                </c:pt>
                <c:pt idx="12">
                  <c:v>12.1</c:v>
                </c:pt>
                <c:pt idx="13">
                  <c:v>13.1</c:v>
                </c:pt>
                <c:pt idx="14">
                  <c:v>14.1</c:v>
                </c:pt>
                <c:pt idx="15">
                  <c:v>15.1</c:v>
                </c:pt>
                <c:pt idx="16">
                  <c:v>16.100000000000001</c:v>
                </c:pt>
                <c:pt idx="17">
                  <c:v>17.100000000000001</c:v>
                </c:pt>
                <c:pt idx="18">
                  <c:v>18.100000000000001</c:v>
                </c:pt>
                <c:pt idx="19">
                  <c:v>19.100000000000001</c:v>
                </c:pt>
                <c:pt idx="20">
                  <c:v>20.100000000000001</c:v>
                </c:pt>
                <c:pt idx="21">
                  <c:v>21.1</c:v>
                </c:pt>
                <c:pt idx="22">
                  <c:v>22.1</c:v>
                </c:pt>
                <c:pt idx="23">
                  <c:v>23.1</c:v>
                </c:pt>
                <c:pt idx="24">
                  <c:v>24.1</c:v>
                </c:pt>
                <c:pt idx="25">
                  <c:v>25.1</c:v>
                </c:pt>
                <c:pt idx="26">
                  <c:v>26.1</c:v>
                </c:pt>
                <c:pt idx="27">
                  <c:v>27.1</c:v>
                </c:pt>
                <c:pt idx="28">
                  <c:v>28.1</c:v>
                </c:pt>
                <c:pt idx="29">
                  <c:v>29.1</c:v>
                </c:pt>
                <c:pt idx="30">
                  <c:v>30.1</c:v>
                </c:pt>
                <c:pt idx="31">
                  <c:v>31.1</c:v>
                </c:pt>
                <c:pt idx="32">
                  <c:v>32.1</c:v>
                </c:pt>
                <c:pt idx="33">
                  <c:v>33.1</c:v>
                </c:pt>
                <c:pt idx="34">
                  <c:v>34.1</c:v>
                </c:pt>
                <c:pt idx="35">
                  <c:v>35.1</c:v>
                </c:pt>
                <c:pt idx="36">
                  <c:v>36.1</c:v>
                </c:pt>
                <c:pt idx="37">
                  <c:v>37.1</c:v>
                </c:pt>
                <c:pt idx="38">
                  <c:v>38.1</c:v>
                </c:pt>
                <c:pt idx="39">
                  <c:v>39.9</c:v>
                </c:pt>
                <c:pt idx="40">
                  <c:v>40.9</c:v>
                </c:pt>
                <c:pt idx="41">
                  <c:v>41.9</c:v>
                </c:pt>
                <c:pt idx="42">
                  <c:v>42.9</c:v>
                </c:pt>
                <c:pt idx="43">
                  <c:v>43.9</c:v>
                </c:pt>
                <c:pt idx="44">
                  <c:v>44.9</c:v>
                </c:pt>
                <c:pt idx="45">
                  <c:v>45.9</c:v>
                </c:pt>
                <c:pt idx="46">
                  <c:v>46.9</c:v>
                </c:pt>
                <c:pt idx="47">
                  <c:v>47.9</c:v>
                </c:pt>
                <c:pt idx="48">
                  <c:v>48.9</c:v>
                </c:pt>
                <c:pt idx="49">
                  <c:v>49.9</c:v>
                </c:pt>
                <c:pt idx="50">
                  <c:v>50.9</c:v>
                </c:pt>
                <c:pt idx="51">
                  <c:v>51.9</c:v>
                </c:pt>
                <c:pt idx="52">
                  <c:v>52.9</c:v>
                </c:pt>
                <c:pt idx="53">
                  <c:v>53.9</c:v>
                </c:pt>
                <c:pt idx="54">
                  <c:v>54.9</c:v>
                </c:pt>
                <c:pt idx="55">
                  <c:v>55.9</c:v>
                </c:pt>
                <c:pt idx="56">
                  <c:v>56.9</c:v>
                </c:pt>
                <c:pt idx="57">
                  <c:v>57.9</c:v>
                </c:pt>
                <c:pt idx="58">
                  <c:v>58.9</c:v>
                </c:pt>
                <c:pt idx="59">
                  <c:v>59.9</c:v>
                </c:pt>
                <c:pt idx="60">
                  <c:v>60.9</c:v>
                </c:pt>
                <c:pt idx="61">
                  <c:v>61.9</c:v>
                </c:pt>
                <c:pt idx="62">
                  <c:v>62.9</c:v>
                </c:pt>
                <c:pt idx="63">
                  <c:v>63.9</c:v>
                </c:pt>
                <c:pt idx="64">
                  <c:v>64.900000000000006</c:v>
                </c:pt>
                <c:pt idx="65">
                  <c:v>65.900000000000006</c:v>
                </c:pt>
                <c:pt idx="66">
                  <c:v>66.900000000000006</c:v>
                </c:pt>
                <c:pt idx="67">
                  <c:v>67.900000000000006</c:v>
                </c:pt>
                <c:pt idx="68">
                  <c:v>68.900000000000006</c:v>
                </c:pt>
                <c:pt idx="69">
                  <c:v>69.900000000000006</c:v>
                </c:pt>
                <c:pt idx="70">
                  <c:v>70.900000000000006</c:v>
                </c:pt>
                <c:pt idx="71">
                  <c:v>71.900000000000006</c:v>
                </c:pt>
                <c:pt idx="72">
                  <c:v>72.900000000000006</c:v>
                </c:pt>
                <c:pt idx="73">
                  <c:v>73.900000000000006</c:v>
                </c:pt>
                <c:pt idx="74">
                  <c:v>74.900000000000006</c:v>
                </c:pt>
                <c:pt idx="75">
                  <c:v>75.900000000000006</c:v>
                </c:pt>
                <c:pt idx="76">
                  <c:v>76.900000000000006</c:v>
                </c:pt>
                <c:pt idx="77">
                  <c:v>77.900000000000006</c:v>
                </c:pt>
                <c:pt idx="78">
                  <c:v>78.900000000000006</c:v>
                </c:pt>
                <c:pt idx="79">
                  <c:v>79.999899999999997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725-4238-99C1-F941E107E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053503"/>
        <c:axId val="906830879"/>
        <c:extLst/>
      </c:scatterChart>
      <c:valAx>
        <c:axId val="906053503"/>
        <c:scaling>
          <c:logBase val="10"/>
          <c:orientation val="minMax"/>
          <c:max val="200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400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Spaciousness </a:t>
                </a:r>
                <a:r>
                  <a:rPr lang="en-US" sz="4000" baseline="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(m</a:t>
                </a:r>
                <a:r>
                  <a:rPr lang="en-US" sz="4000" baseline="3000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3</a:t>
                </a:r>
                <a:r>
                  <a:rPr lang="en-US" sz="4000" baseline="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/p)</a:t>
                </a:r>
                <a:endParaRPr lang="en-GB" sz="4000">
                  <a:solidFill>
                    <a:schemeClr val="tx1"/>
                  </a:solidFill>
                  <a:latin typeface="+mn-lt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Times New Roman" panose="02020603050405020304" pitchFamily="18" charset="0"/>
                </a:defRPr>
              </a:pPr>
              <a:endParaRPr lang="en-GB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508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06830879"/>
        <c:crossesAt val="0.1"/>
        <c:crossBetween val="midCat"/>
      </c:valAx>
      <c:valAx>
        <c:axId val="906830879"/>
        <c:scaling>
          <c:logBase val="10"/>
          <c:orientation val="minMax"/>
          <c:max val="1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Times New Roman" panose="02020603050405020304" pitchFamily="18" charset="0"/>
                  </a:defRPr>
                </a:pPr>
                <a:r>
                  <a:rPr lang="en-HK" sz="4000" b="0" i="0" u="none" strike="noStrike" baseline="0">
                    <a:solidFill>
                      <a:schemeClr val="tx1"/>
                    </a:solidFill>
                    <a:effectLst/>
                    <a:latin typeface="+mn-lt"/>
                  </a:rPr>
                  <a:t>Clean airflow equivalent (L/s.p)</a:t>
                </a:r>
                <a:endParaRPr lang="en-GB" sz="4000">
                  <a:solidFill>
                    <a:schemeClr val="tx1"/>
                  </a:solidFill>
                  <a:latin typeface="+mn-lt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Times New Roman" panose="02020603050405020304" pitchFamily="18" charset="0"/>
                </a:defRPr>
              </a:pPr>
              <a:endParaRPr lang="en-GB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508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06053503"/>
        <c:crossesAt val="0.1"/>
        <c:crossBetween val="midCat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57176273375984255"/>
          <c:y val="0.1606165791776028"/>
          <c:w val="0.24527254686130376"/>
          <c:h val="0.403076620255893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14249487626329"/>
          <c:y val="2.848470946386281E-2"/>
          <c:w val="0.74802438054071063"/>
          <c:h val="0.81267795664377385"/>
        </c:manualLayout>
      </c:layout>
      <c:scatterChart>
        <c:scatterStyle val="smoothMarker"/>
        <c:varyColors val="0"/>
        <c:ser>
          <c:idx val="4"/>
          <c:order val="0"/>
          <c:tx>
            <c:v>Δt = 0.5 h</c:v>
          </c:tx>
          <c:spPr>
            <a:ln w="635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Fig3ab'!$I$7:$I$55</c:f>
              <c:numCache>
                <c:formatCode>General</c:formatCode>
                <c:ptCount val="49"/>
                <c:pt idx="0">
                  <c:v>4.4729032315330448</c:v>
                </c:pt>
                <c:pt idx="1">
                  <c:v>4.4354852097397988</c:v>
                </c:pt>
                <c:pt idx="2">
                  <c:v>4.3927753012982986</c:v>
                </c:pt>
                <c:pt idx="3">
                  <c:v>4.3461700512820309</c:v>
                </c:pt>
                <c:pt idx="4">
                  <c:v>4.2963922740753153</c:v>
                </c:pt>
                <c:pt idx="5">
                  <c:v>4.243890817422284</c:v>
                </c:pt>
                <c:pt idx="6">
                  <c:v>4.1889727363177665</c:v>
                </c:pt>
                <c:pt idx="7">
                  <c:v>4.1318611147971662</c:v>
                </c:pt>
                <c:pt idx="8">
                  <c:v>4.072724711909526</c:v>
                </c:pt>
                <c:pt idx="9">
                  <c:v>4.0116948372359023</c:v>
                </c:pt>
                <c:pt idx="10">
                  <c:v>3.9488757004761776</c:v>
                </c:pt>
                <c:pt idx="11">
                  <c:v>3.8843511224168941</c:v>
                </c:pt>
                <c:pt idx="12">
                  <c:v>3.8181890769652989</c:v>
                </c:pt>
                <c:pt idx="13">
                  <c:v>3.7504448694936059</c:v>
                </c:pt>
                <c:pt idx="14">
                  <c:v>3.6811634191426501</c:v>
                </c:pt>
                <c:pt idx="15">
                  <c:v>3.6103809297452218</c:v>
                </c:pt>
                <c:pt idx="16">
                  <c:v>3.5381261294054327</c:v>
                </c:pt>
                <c:pt idx="17">
                  <c:v>3.4644211961821623</c:v>
                </c:pt>
                <c:pt idx="18">
                  <c:v>3.3892824483716719</c:v>
                </c:pt>
                <c:pt idx="19">
                  <c:v>3.3127208527518195</c:v>
                </c:pt>
                <c:pt idx="20">
                  <c:v>3.2347423873616452</c:v>
                </c:pt>
                <c:pt idx="21">
                  <c:v>3.1553482837630678</c:v>
                </c:pt>
                <c:pt idx="22">
                  <c:v>3.0745351653428732</c:v>
                </c:pt>
                <c:pt idx="23">
                  <c:v>2.9922950918521964</c:v>
                </c:pt>
                <c:pt idx="24">
                  <c:v>2.9086155152452706</c:v>
                </c:pt>
                <c:pt idx="25">
                  <c:v>2.8234791474007812</c:v>
                </c:pt>
                <c:pt idx="26">
                  <c:v>2.7368637360437633</c:v>
                </c:pt>
                <c:pt idx="27">
                  <c:v>2.6487417407388048</c:v>
                </c:pt>
                <c:pt idx="28">
                  <c:v>2.5590798957908425</c:v>
                </c:pt>
                <c:pt idx="29">
                  <c:v>2.4678386407907626</c:v>
                </c:pt>
                <c:pt idx="30">
                  <c:v>2.3749713917572692</c:v>
                </c:pt>
                <c:pt idx="31">
                  <c:v>2.2804236154828477</c:v>
                </c:pt>
                <c:pt idx="32">
                  <c:v>2.1841316555103227</c:v>
                </c:pt>
                <c:pt idx="33">
                  <c:v>2.0860212381983723</c:v>
                </c:pt>
                <c:pt idx="34">
                  <c:v>1.9860055585211194</c:v>
                </c:pt>
                <c:pt idx="35">
                  <c:v>1.8839828026511374</c:v>
                </c:pt>
                <c:pt idx="36">
                  <c:v>1.779832899788296</c:v>
                </c:pt>
                <c:pt idx="37">
                  <c:v>1.6734131950319502</c:v>
                </c:pt>
                <c:pt idx="38">
                  <c:v>1.5645525733042214</c:v>
                </c:pt>
                <c:pt idx="39">
                  <c:v>1.4530432950572223</c:v>
                </c:pt>
                <c:pt idx="40">
                  <c:v>1.3386293378556131</c:v>
                </c:pt>
                <c:pt idx="41">
                  <c:v>1.2209891899533143</c:v>
                </c:pt>
                <c:pt idx="42">
                  <c:v>1.0997094110924905</c:v>
                </c:pt>
                <c:pt idx="43">
                  <c:v>0.97424191406777727</c:v>
                </c:pt>
                <c:pt idx="44">
                  <c:v>0.84383036262471567</c:v>
                </c:pt>
                <c:pt idx="45">
                  <c:v>0.7073720607889239</c:v>
                </c:pt>
                <c:pt idx="46">
                  <c:v>0.5631258753243592</c:v>
                </c:pt>
                <c:pt idx="47">
                  <c:v>0.40797092190026507</c:v>
                </c:pt>
                <c:pt idx="48">
                  <c:v>0.23479586908625194</c:v>
                </c:pt>
              </c:numCache>
            </c:numRef>
          </c:xVal>
          <c:yVal>
            <c:numRef>
              <c:f>'Spaciousness ventilation Fig3ab'!$G$7:$G$55</c:f>
              <c:numCache>
                <c:formatCode>General</c:formatCode>
                <c:ptCount val="49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1.5000000000000002</c:v>
                </c:pt>
                <c:pt idx="15">
                  <c:v>1.6000000000000003</c:v>
                </c:pt>
                <c:pt idx="16">
                  <c:v>1.7000000000000004</c:v>
                </c:pt>
                <c:pt idx="17">
                  <c:v>1.8000000000000005</c:v>
                </c:pt>
                <c:pt idx="18">
                  <c:v>1.9000000000000006</c:v>
                </c:pt>
                <c:pt idx="19">
                  <c:v>2.0000000000000004</c:v>
                </c:pt>
                <c:pt idx="20">
                  <c:v>2.1000000000000005</c:v>
                </c:pt>
                <c:pt idx="21">
                  <c:v>2.2000000000000006</c:v>
                </c:pt>
                <c:pt idx="22">
                  <c:v>2.3000000000000007</c:v>
                </c:pt>
                <c:pt idx="23">
                  <c:v>2.4000000000000008</c:v>
                </c:pt>
                <c:pt idx="24">
                  <c:v>2.5000000000000009</c:v>
                </c:pt>
                <c:pt idx="25">
                  <c:v>2.600000000000001</c:v>
                </c:pt>
                <c:pt idx="26">
                  <c:v>2.7000000000000011</c:v>
                </c:pt>
                <c:pt idx="27">
                  <c:v>2.8000000000000012</c:v>
                </c:pt>
                <c:pt idx="28">
                  <c:v>2.9000000000000012</c:v>
                </c:pt>
                <c:pt idx="29">
                  <c:v>3.0000000000000013</c:v>
                </c:pt>
                <c:pt idx="30">
                  <c:v>3.1000000000000014</c:v>
                </c:pt>
                <c:pt idx="31">
                  <c:v>3.2000000000000015</c:v>
                </c:pt>
                <c:pt idx="32">
                  <c:v>3.3000000000000016</c:v>
                </c:pt>
                <c:pt idx="33">
                  <c:v>3.4000000000000017</c:v>
                </c:pt>
                <c:pt idx="34">
                  <c:v>3.5000000000000018</c:v>
                </c:pt>
                <c:pt idx="35">
                  <c:v>3.6000000000000019</c:v>
                </c:pt>
                <c:pt idx="36">
                  <c:v>3.700000000000002</c:v>
                </c:pt>
                <c:pt idx="37">
                  <c:v>3.800000000000002</c:v>
                </c:pt>
                <c:pt idx="38">
                  <c:v>3.9000000000000021</c:v>
                </c:pt>
                <c:pt idx="39">
                  <c:v>4.0000000000000018</c:v>
                </c:pt>
                <c:pt idx="40">
                  <c:v>4.1000000000000014</c:v>
                </c:pt>
                <c:pt idx="41">
                  <c:v>4.2000000000000011</c:v>
                </c:pt>
                <c:pt idx="42">
                  <c:v>4.3000000000000007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4.6999999999999993</c:v>
                </c:pt>
                <c:pt idx="47">
                  <c:v>4.7999999999999989</c:v>
                </c:pt>
                <c:pt idx="48">
                  <c:v>4.8999999999999986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B22F-4CA9-AAEB-27219BB35CF8}"/>
            </c:ext>
          </c:extLst>
        </c:ser>
        <c:ser>
          <c:idx val="0"/>
          <c:order val="1"/>
          <c:tx>
            <c:v>Δt = 1 h</c:v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Fig3ab'!$L$7:$L$105</c:f>
              <c:numCache>
                <c:formatCode>General</c:formatCode>
                <c:ptCount val="99"/>
                <c:pt idx="0">
                  <c:v>17.954448783447116</c:v>
                </c:pt>
                <c:pt idx="1">
                  <c:v>17.891612926132186</c:v>
                </c:pt>
                <c:pt idx="2">
                  <c:v>17.819985006746922</c:v>
                </c:pt>
                <c:pt idx="3">
                  <c:v>17.741940838959206</c:v>
                </c:pt>
                <c:pt idx="4">
                  <c:v>17.658720322690574</c:v>
                </c:pt>
                <c:pt idx="5">
                  <c:v>17.571101205193202</c:v>
                </c:pt>
                <c:pt idx="6">
                  <c:v>17.479622104238999</c:v>
                </c:pt>
                <c:pt idx="7">
                  <c:v>17.384680205128127</c:v>
                </c:pt>
                <c:pt idx="8">
                  <c:v>17.286581436401622</c:v>
                </c:pt>
                <c:pt idx="9">
                  <c:v>17.185569096301265</c:v>
                </c:pt>
                <c:pt idx="10">
                  <c:v>17.081841464012225</c:v>
                </c:pt>
                <c:pt idx="11">
                  <c:v>16.975563269689143</c:v>
                </c:pt>
                <c:pt idx="12">
                  <c:v>16.866873506295558</c:v>
                </c:pt>
                <c:pt idx="13">
                  <c:v>16.755890945271069</c:v>
                </c:pt>
                <c:pt idx="14">
                  <c:v>16.642718148360856</c:v>
                </c:pt>
                <c:pt idx="15">
                  <c:v>16.527444459188676</c:v>
                </c:pt>
                <c:pt idx="16">
                  <c:v>16.410148281747126</c:v>
                </c:pt>
                <c:pt idx="17">
                  <c:v>16.290898847638111</c:v>
                </c:pt>
                <c:pt idx="18">
                  <c:v>16.169757608588082</c:v>
                </c:pt>
                <c:pt idx="19">
                  <c:v>16.046779348943613</c:v>
                </c:pt>
                <c:pt idx="20">
                  <c:v>15.922013085310383</c:v>
                </c:pt>
                <c:pt idx="21">
                  <c:v>15.795502801904721</c:v>
                </c:pt>
                <c:pt idx="22">
                  <c:v>15.667288057355927</c:v>
                </c:pt>
                <c:pt idx="23">
                  <c:v>15.537404489667583</c:v>
                </c:pt>
                <c:pt idx="24">
                  <c:v>15.405884239578992</c:v>
                </c:pt>
                <c:pt idx="25">
                  <c:v>15.272756307861199</c:v>
                </c:pt>
                <c:pt idx="26">
                  <c:v>15.138046858607073</c:v>
                </c:pt>
                <c:pt idx="27">
                  <c:v>15.001779477974434</c:v>
                </c:pt>
                <c:pt idx="28">
                  <c:v>14.863975395872204</c:v>
                </c:pt>
                <c:pt idx="29">
                  <c:v>14.724653676570604</c:v>
                </c:pt>
                <c:pt idx="30">
                  <c:v>14.583831383048876</c:v>
                </c:pt>
                <c:pt idx="31">
                  <c:v>14.441523718980896</c:v>
                </c:pt>
                <c:pt idx="32">
                  <c:v>14.297744151538897</c:v>
                </c:pt>
                <c:pt idx="33">
                  <c:v>14.152504517621738</c:v>
                </c:pt>
                <c:pt idx="34">
                  <c:v>14.00581511565394</c:v>
                </c:pt>
                <c:pt idx="35">
                  <c:v>13.857684784728653</c:v>
                </c:pt>
                <c:pt idx="36">
                  <c:v>13.708120972563416</c:v>
                </c:pt>
                <c:pt idx="37">
                  <c:v>13.557129793486693</c:v>
                </c:pt>
                <c:pt idx="38">
                  <c:v>13.404716077465237</c:v>
                </c:pt>
                <c:pt idx="39">
                  <c:v>13.250883411007282</c:v>
                </c:pt>
                <c:pt idx="40">
                  <c:v>13.095634170629241</c:v>
                </c:pt>
                <c:pt idx="41">
                  <c:v>12.938969549446588</c:v>
                </c:pt>
                <c:pt idx="42">
                  <c:v>12.780889577340107</c:v>
                </c:pt>
                <c:pt idx="43">
                  <c:v>12.62139313505228</c:v>
                </c:pt>
                <c:pt idx="44">
                  <c:v>12.460477962482464</c:v>
                </c:pt>
                <c:pt idx="45">
                  <c:v>12.298140661371502</c:v>
                </c:pt>
                <c:pt idx="46">
                  <c:v>12.134376692494071</c:v>
                </c:pt>
                <c:pt idx="47">
                  <c:v>11.9691803674088</c:v>
                </c:pt>
                <c:pt idx="48">
                  <c:v>11.80254483475016</c:v>
                </c:pt>
                <c:pt idx="49">
                  <c:v>11.634462060981095</c:v>
                </c:pt>
                <c:pt idx="50">
                  <c:v>11.46492280545943</c:v>
                </c:pt>
                <c:pt idx="51">
                  <c:v>11.293916589603144</c:v>
                </c:pt>
                <c:pt idx="52">
                  <c:v>11.121431659868135</c:v>
                </c:pt>
                <c:pt idx="53">
                  <c:v>10.947454944175071</c:v>
                </c:pt>
                <c:pt idx="54">
                  <c:v>10.771972001338092</c:v>
                </c:pt>
                <c:pt idx="55">
                  <c:v>10.594966962955239</c:v>
                </c:pt>
                <c:pt idx="56">
                  <c:v>10.416422467116028</c:v>
                </c:pt>
                <c:pt idx="57">
                  <c:v>10.23631958316339</c:v>
                </c:pt>
                <c:pt idx="58">
                  <c:v>10.05463772661134</c:v>
                </c:pt>
                <c:pt idx="59">
                  <c:v>9.8713545631630772</c:v>
                </c:pt>
                <c:pt idx="60">
                  <c:v>9.6864459005914032</c:v>
                </c:pt>
                <c:pt idx="61">
                  <c:v>9.4998855670291036</c:v>
                </c:pt>
                <c:pt idx="62">
                  <c:v>9.3116452739638493</c:v>
                </c:pt>
                <c:pt idx="63">
                  <c:v>9.1216944619314173</c:v>
                </c:pt>
                <c:pt idx="64">
                  <c:v>8.9300001265419073</c:v>
                </c:pt>
                <c:pt idx="65">
                  <c:v>8.7365266220413176</c:v>
                </c:pt>
                <c:pt idx="66">
                  <c:v>8.5412354390887302</c:v>
                </c:pt>
                <c:pt idx="67">
                  <c:v>8.3440849527935192</c:v>
                </c:pt>
                <c:pt idx="68">
                  <c:v>8.1450301362794892</c:v>
                </c:pt>
                <c:pt idx="69">
                  <c:v>7.9440222340845112</c:v>
                </c:pt>
                <c:pt idx="70">
                  <c:v>7.741008388516625</c:v>
                </c:pt>
                <c:pt idx="71">
                  <c:v>7.5359312106045868</c:v>
                </c:pt>
                <c:pt idx="72">
                  <c:v>7.3287282854160516</c:v>
                </c:pt>
                <c:pt idx="73">
                  <c:v>7.1193315991532238</c:v>
                </c:pt>
                <c:pt idx="74">
                  <c:v>6.9076668724157555</c:v>
                </c:pt>
                <c:pt idx="75">
                  <c:v>6.693652780127846</c:v>
                </c:pt>
                <c:pt idx="76">
                  <c:v>6.477200033560063</c:v>
                </c:pt>
                <c:pt idx="77">
                  <c:v>6.2582102932169343</c:v>
                </c:pt>
                <c:pt idx="78">
                  <c:v>6.0365748725095871</c:v>
                </c:pt>
                <c:pt idx="79">
                  <c:v>5.8121731802289327</c:v>
                </c:pt>
                <c:pt idx="80">
                  <c:v>5.5848708336164776</c:v>
                </c:pt>
                <c:pt idx="81">
                  <c:v>5.3545173514225013</c:v>
                </c:pt>
                <c:pt idx="82">
                  <c:v>5.1209433049002451</c:v>
                </c:pt>
                <c:pt idx="83">
                  <c:v>4.8839567598133078</c:v>
                </c:pt>
                <c:pt idx="84">
                  <c:v>4.6433387772792738</c:v>
                </c:pt>
                <c:pt idx="85">
                  <c:v>4.3988376443700066</c:v>
                </c:pt>
                <c:pt idx="86">
                  <c:v>4.1501613580746</c:v>
                </c:pt>
                <c:pt idx="87">
                  <c:v>3.896967656271153</c:v>
                </c:pt>
                <c:pt idx="88">
                  <c:v>3.6388505194091283</c:v>
                </c:pt>
                <c:pt idx="89">
                  <c:v>3.3753214504989164</c:v>
                </c:pt>
                <c:pt idx="90">
                  <c:v>3.105782772839321</c:v>
                </c:pt>
                <c:pt idx="91">
                  <c:v>2.8294882431557484</c:v>
                </c:pt>
                <c:pt idx="92">
                  <c:v>2.5454825420828122</c:v>
                </c:pt>
                <c:pt idx="93">
                  <c:v>2.2525035012974999</c:v>
                </c:pt>
                <c:pt idx="94">
                  <c:v>1.9488136039367503</c:v>
                </c:pt>
                <c:pt idx="95">
                  <c:v>1.6318836876011165</c:v>
                </c:pt>
                <c:pt idx="96">
                  <c:v>1.2977237335924248</c:v>
                </c:pt>
                <c:pt idx="97">
                  <c:v>0.93918347634508392</c:v>
                </c:pt>
                <c:pt idx="98">
                  <c:v>0.5399640641499267</c:v>
                </c:pt>
              </c:numCache>
            </c:numRef>
          </c:xVal>
          <c:yVal>
            <c:numRef>
              <c:f>'Spaciousness ventilation Fig3ab'!$J$7:$J$105</c:f>
              <c:numCache>
                <c:formatCode>General</c:formatCode>
                <c:ptCount val="99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1.5000000000000002</c:v>
                </c:pt>
                <c:pt idx="15">
                  <c:v>1.6000000000000003</c:v>
                </c:pt>
                <c:pt idx="16">
                  <c:v>1.7000000000000004</c:v>
                </c:pt>
                <c:pt idx="17">
                  <c:v>1.8000000000000005</c:v>
                </c:pt>
                <c:pt idx="18">
                  <c:v>1.9000000000000006</c:v>
                </c:pt>
                <c:pt idx="19">
                  <c:v>2.0000000000000004</c:v>
                </c:pt>
                <c:pt idx="20">
                  <c:v>2.1000000000000005</c:v>
                </c:pt>
                <c:pt idx="21">
                  <c:v>2.2000000000000006</c:v>
                </c:pt>
                <c:pt idx="22">
                  <c:v>2.3000000000000007</c:v>
                </c:pt>
                <c:pt idx="23">
                  <c:v>2.4000000000000008</c:v>
                </c:pt>
                <c:pt idx="24">
                  <c:v>2.5000000000000009</c:v>
                </c:pt>
                <c:pt idx="25">
                  <c:v>2.600000000000001</c:v>
                </c:pt>
                <c:pt idx="26">
                  <c:v>2.7000000000000011</c:v>
                </c:pt>
                <c:pt idx="27">
                  <c:v>2.8000000000000012</c:v>
                </c:pt>
                <c:pt idx="28">
                  <c:v>2.9000000000000012</c:v>
                </c:pt>
                <c:pt idx="29">
                  <c:v>3.0000000000000013</c:v>
                </c:pt>
                <c:pt idx="30">
                  <c:v>3.1000000000000014</c:v>
                </c:pt>
                <c:pt idx="31">
                  <c:v>3.2000000000000015</c:v>
                </c:pt>
                <c:pt idx="32">
                  <c:v>3.3000000000000016</c:v>
                </c:pt>
                <c:pt idx="33">
                  <c:v>3.4000000000000017</c:v>
                </c:pt>
                <c:pt idx="34">
                  <c:v>3.5000000000000018</c:v>
                </c:pt>
                <c:pt idx="35">
                  <c:v>3.6000000000000019</c:v>
                </c:pt>
                <c:pt idx="36">
                  <c:v>3.700000000000002</c:v>
                </c:pt>
                <c:pt idx="37">
                  <c:v>3.800000000000002</c:v>
                </c:pt>
                <c:pt idx="38">
                  <c:v>3.9000000000000021</c:v>
                </c:pt>
                <c:pt idx="39">
                  <c:v>4.0000000000000018</c:v>
                </c:pt>
                <c:pt idx="40">
                  <c:v>4.1000000000000014</c:v>
                </c:pt>
                <c:pt idx="41">
                  <c:v>4.2000000000000011</c:v>
                </c:pt>
                <c:pt idx="42">
                  <c:v>4.3000000000000007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4.6999999999999993</c:v>
                </c:pt>
                <c:pt idx="47">
                  <c:v>4.7999999999999989</c:v>
                </c:pt>
                <c:pt idx="48">
                  <c:v>4.8999999999999986</c:v>
                </c:pt>
                <c:pt idx="49">
                  <c:v>4.9999999999999982</c:v>
                </c:pt>
                <c:pt idx="50">
                  <c:v>5.0999999999999979</c:v>
                </c:pt>
                <c:pt idx="51">
                  <c:v>5.1999999999999975</c:v>
                </c:pt>
                <c:pt idx="52">
                  <c:v>5.2999999999999972</c:v>
                </c:pt>
                <c:pt idx="53">
                  <c:v>5.3999999999999968</c:v>
                </c:pt>
                <c:pt idx="54">
                  <c:v>5.4999999999999964</c:v>
                </c:pt>
                <c:pt idx="55">
                  <c:v>5.5999999999999961</c:v>
                </c:pt>
                <c:pt idx="56">
                  <c:v>5.6999999999999957</c:v>
                </c:pt>
                <c:pt idx="57">
                  <c:v>5.7999999999999954</c:v>
                </c:pt>
                <c:pt idx="58">
                  <c:v>5.899999999999995</c:v>
                </c:pt>
                <c:pt idx="59">
                  <c:v>5.9999999999999947</c:v>
                </c:pt>
                <c:pt idx="60">
                  <c:v>6.0999999999999943</c:v>
                </c:pt>
                <c:pt idx="61">
                  <c:v>6.199999999999994</c:v>
                </c:pt>
                <c:pt idx="62">
                  <c:v>6.2999999999999936</c:v>
                </c:pt>
                <c:pt idx="63">
                  <c:v>6.3999999999999932</c:v>
                </c:pt>
                <c:pt idx="64">
                  <c:v>6.4999999999999929</c:v>
                </c:pt>
                <c:pt idx="65">
                  <c:v>6.5999999999999925</c:v>
                </c:pt>
                <c:pt idx="66">
                  <c:v>6.6999999999999922</c:v>
                </c:pt>
                <c:pt idx="67">
                  <c:v>6.7999999999999918</c:v>
                </c:pt>
                <c:pt idx="68">
                  <c:v>6.8999999999999915</c:v>
                </c:pt>
                <c:pt idx="69">
                  <c:v>6.9999999999999911</c:v>
                </c:pt>
                <c:pt idx="70">
                  <c:v>7.0999999999999908</c:v>
                </c:pt>
                <c:pt idx="71">
                  <c:v>7.1999999999999904</c:v>
                </c:pt>
                <c:pt idx="72">
                  <c:v>7.2999999999999901</c:v>
                </c:pt>
                <c:pt idx="73">
                  <c:v>7.3999999999999897</c:v>
                </c:pt>
                <c:pt idx="74">
                  <c:v>7.4999999999999893</c:v>
                </c:pt>
                <c:pt idx="75">
                  <c:v>7.599999999999989</c:v>
                </c:pt>
                <c:pt idx="76">
                  <c:v>7.6999999999999886</c:v>
                </c:pt>
                <c:pt idx="77">
                  <c:v>7.7999999999999883</c:v>
                </c:pt>
                <c:pt idx="78">
                  <c:v>7.8999999999999879</c:v>
                </c:pt>
                <c:pt idx="79">
                  <c:v>7.9999999999999876</c:v>
                </c:pt>
                <c:pt idx="80">
                  <c:v>8.0999999999999872</c:v>
                </c:pt>
                <c:pt idx="81">
                  <c:v>8.1999999999999869</c:v>
                </c:pt>
                <c:pt idx="82">
                  <c:v>8.2999999999999865</c:v>
                </c:pt>
                <c:pt idx="83">
                  <c:v>8.3999999999999861</c:v>
                </c:pt>
                <c:pt idx="84">
                  <c:v>8.4999999999999858</c:v>
                </c:pt>
                <c:pt idx="85">
                  <c:v>8.5999999999999854</c:v>
                </c:pt>
                <c:pt idx="86">
                  <c:v>8.6999999999999851</c:v>
                </c:pt>
                <c:pt idx="87">
                  <c:v>8.7999999999999847</c:v>
                </c:pt>
                <c:pt idx="88">
                  <c:v>8.8999999999999844</c:v>
                </c:pt>
                <c:pt idx="89">
                  <c:v>8.999999999999984</c:v>
                </c:pt>
                <c:pt idx="90">
                  <c:v>9.0999999999999837</c:v>
                </c:pt>
                <c:pt idx="91">
                  <c:v>9.1999999999999833</c:v>
                </c:pt>
                <c:pt idx="92">
                  <c:v>9.2999999999999829</c:v>
                </c:pt>
                <c:pt idx="93">
                  <c:v>9.3999999999999826</c:v>
                </c:pt>
                <c:pt idx="94">
                  <c:v>9.4999999999999822</c:v>
                </c:pt>
                <c:pt idx="95">
                  <c:v>9.5999999999999819</c:v>
                </c:pt>
                <c:pt idx="96">
                  <c:v>9.6999999999999815</c:v>
                </c:pt>
                <c:pt idx="97">
                  <c:v>9.7999999999999812</c:v>
                </c:pt>
                <c:pt idx="98">
                  <c:v>9.8999999999999808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2F-4CA9-AAEB-27219BB35CF8}"/>
            </c:ext>
          </c:extLst>
        </c:ser>
        <c:ser>
          <c:idx val="1"/>
          <c:order val="2"/>
          <c:tx>
            <c:v>Δt = 2 h</c:v>
          </c:tx>
          <c:spPr>
            <a:ln w="63500" cap="rnd">
              <a:solidFill>
                <a:srgbClr val="ED7D31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Fig3ab'!$O$7:$O$106</c:f>
              <c:numCache>
                <c:formatCode>General</c:formatCode>
                <c:ptCount val="100"/>
                <c:pt idx="0">
                  <c:v>71.923406351327102</c:v>
                </c:pt>
                <c:pt idx="1">
                  <c:v>71.697472430606737</c:v>
                </c:pt>
                <c:pt idx="2">
                  <c:v>71.426833589474427</c:v>
                </c:pt>
                <c:pt idx="3">
                  <c:v>71.126689844776578</c:v>
                </c:pt>
                <c:pt idx="4">
                  <c:v>70.803686934025436</c:v>
                </c:pt>
                <c:pt idx="5">
                  <c:v>70.461691191410438</c:v>
                </c:pt>
                <c:pt idx="6">
                  <c:v>70.103266980975008</c:v>
                </c:pt>
                <c:pt idx="7">
                  <c:v>69.730252605122928</c:v>
                </c:pt>
                <c:pt idx="8">
                  <c:v>69.344036000507998</c:v>
                </c:pt>
                <c:pt idx="9">
                  <c:v>68.945704687623135</c:v>
                </c:pt>
                <c:pt idx="10">
                  <c:v>68.536134860073304</c:v>
                </c:pt>
                <c:pt idx="11">
                  <c:v>68.116047881267747</c:v>
                </c:pt>
                <c:pt idx="12">
                  <c:v>67.686047959623863</c:v>
                </c:pt>
                <c:pt idx="13">
                  <c:v>67.246648298448306</c:v>
                </c:pt>
                <c:pt idx="14">
                  <c:v>66.798289848518621</c:v>
                </c:pt>
                <c:pt idx="15">
                  <c:v>66.341355125915427</c:v>
                </c:pt>
                <c:pt idx="16">
                  <c:v>65.876178629720613</c:v>
                </c:pt>
                <c:pt idx="17">
                  <c:v>65.403054851676004</c:v>
                </c:pt>
                <c:pt idx="18">
                  <c:v>64.922244539558193</c:v>
                </c:pt>
                <c:pt idx="19">
                  <c:v>64.433979667767545</c:v>
                </c:pt>
                <c:pt idx="20">
                  <c:v>63.93846743332336</c:v>
                </c:pt>
                <c:pt idx="21">
                  <c:v>63.435893505198486</c:v>
                </c:pt>
                <c:pt idx="22">
                  <c:v>62.926424693303304</c:v>
                </c:pt>
                <c:pt idx="23">
                  <c:v>62.410211160471526</c:v>
                </c:pt>
                <c:pt idx="24">
                  <c:v>61.887388270298018</c:v>
                </c:pt>
                <c:pt idx="25">
                  <c:v>61.358078141651355</c:v>
                </c:pt>
                <c:pt idx="26">
                  <c:v>60.822390964535103</c:v>
                </c:pt>
                <c:pt idx="27">
                  <c:v>60.280426119967075</c:v>
                </c:pt>
                <c:pt idx="28">
                  <c:v>59.732273137507043</c:v>
                </c:pt>
                <c:pt idx="29">
                  <c:v>59.17801251717799</c:v>
                </c:pt>
                <c:pt idx="30">
                  <c:v>58.617716437224075</c:v>
                </c:pt>
                <c:pt idx="31">
                  <c:v>58.051449365022997</c:v>
                </c:pt>
                <c:pt idx="32">
                  <c:v>57.479268585229846</c:v>
                </c:pt>
                <c:pt idx="33">
                  <c:v>56.901224656662187</c:v>
                </c:pt>
                <c:pt idx="34">
                  <c:v>56.317361807382092</c:v>
                </c:pt>
                <c:pt idx="35">
                  <c:v>55.727718275775196</c:v>
                </c:pt>
                <c:pt idx="36">
                  <c:v>55.132326604081037</c:v>
                </c:pt>
                <c:pt idx="37">
                  <c:v>54.531213889724022</c:v>
                </c:pt>
                <c:pt idx="38">
                  <c:v>53.924401998882907</c:v>
                </c:pt>
                <c:pt idx="39">
                  <c:v>53.311907745973294</c:v>
                </c:pt>
                <c:pt idx="40">
                  <c:v>52.69374304207728</c:v>
                </c:pt>
                <c:pt idx="41">
                  <c:v>52.06991501480681</c:v>
                </c:pt>
                <c:pt idx="42">
                  <c:v>51.440426101617881</c:v>
                </c:pt>
                <c:pt idx="43">
                  <c:v>50.805274118180492</c:v>
                </c:pt>
                <c:pt idx="44">
                  <c:v>50.164452303047753</c:v>
                </c:pt>
                <c:pt idx="45">
                  <c:v>49.517949339538681</c:v>
                </c:pt>
                <c:pt idx="46">
                  <c:v>48.865749355450227</c:v>
                </c:pt>
                <c:pt idx="47">
                  <c:v>48.207831900933968</c:v>
                </c:pt>
                <c:pt idx="48">
                  <c:v>47.544171904604347</c:v>
                </c:pt>
                <c:pt idx="49">
                  <c:v>46.874739607684482</c:v>
                </c:pt>
                <c:pt idx="50">
                  <c:v>46.199500475734588</c:v>
                </c:pt>
                <c:pt idx="51">
                  <c:v>45.518415087240186</c:v>
                </c:pt>
                <c:pt idx="52">
                  <c:v>44.831438998060044</c:v>
                </c:pt>
                <c:pt idx="53">
                  <c:v>44.138522580437282</c:v>
                </c:pt>
                <c:pt idx="54">
                  <c:v>43.439610834956476</c:v>
                </c:pt>
                <c:pt idx="55">
                  <c:v>42.73464317347684</c:v>
                </c:pt>
                <c:pt idx="56">
                  <c:v>42.023553170678539</c:v>
                </c:pt>
                <c:pt idx="57">
                  <c:v>41.306268281415505</c:v>
                </c:pt>
                <c:pt idx="58">
                  <c:v>40.582709520560705</c:v>
                </c:pt>
                <c:pt idx="59">
                  <c:v>39.852791101448489</c:v>
                </c:pt>
                <c:pt idx="60">
                  <c:v>39.116420028340968</c:v>
                </c:pt>
                <c:pt idx="61">
                  <c:v>38.373495637555081</c:v>
                </c:pt>
                <c:pt idx="62">
                  <c:v>37.623909080956039</c:v>
                </c:pt>
                <c:pt idx="63">
                  <c:v>36.86754274442044</c:v>
                </c:pt>
                <c:pt idx="64">
                  <c:v>36.104269592558289</c:v>
                </c:pt>
                <c:pt idx="65">
                  <c:v>35.333952429408548</c:v>
                </c:pt>
                <c:pt idx="66">
                  <c:v>34.556443062923577</c:v>
                </c:pt>
                <c:pt idx="67">
                  <c:v>33.77158135875527</c:v>
                </c:pt>
                <c:pt idx="68">
                  <c:v>32.979194166044827</c:v>
                </c:pt>
                <c:pt idx="69">
                  <c:v>32.179094094468766</c:v>
                </c:pt>
                <c:pt idx="70">
                  <c:v>31.371078117529333</c:v>
                </c:pt>
                <c:pt idx="71">
                  <c:v>30.55492597177447</c:v>
                </c:pt>
                <c:pt idx="72">
                  <c:v>29.73039831498631</c:v>
                </c:pt>
                <c:pt idx="73">
                  <c:v>28.897234597988518</c:v>
                </c:pt>
                <c:pt idx="74">
                  <c:v>28.055150594047849</c:v>
                </c:pt>
                <c:pt idx="75">
                  <c:v>27.203835516145229</c:v>
                </c:pt>
                <c:pt idx="76">
                  <c:v>26.342948634650167</c:v>
                </c:pt>
                <c:pt idx="77">
                  <c:v>25.472115284727</c:v>
                </c:pt>
                <c:pt idx="78">
                  <c:v>24.590922122136185</c:v>
                </c:pt>
                <c:pt idx="79">
                  <c:v>23.698911445095028</c:v>
                </c:pt>
                <c:pt idx="80">
                  <c:v>22.795574344378679</c:v>
                </c:pt>
                <c:pt idx="81">
                  <c:v>21.880342367728463</c:v>
                </c:pt>
                <c:pt idx="82">
                  <c:v>20.952577278677893</c:v>
                </c:pt>
                <c:pt idx="83">
                  <c:v>20.011558339999212</c:v>
                </c:pt>
                <c:pt idx="84">
                  <c:v>19.05646633606159</c:v>
                </c:pt>
                <c:pt idx="85">
                  <c:v>18.086363231194078</c:v>
                </c:pt>
                <c:pt idx="86">
                  <c:v>17.100165884713658</c:v>
                </c:pt>
                <c:pt idx="87">
                  <c:v>16.096611509643175</c:v>
                </c:pt>
                <c:pt idx="88">
                  <c:v>15.074211400143962</c:v>
                </c:pt>
                <c:pt idx="89">
                  <c:v>14.031187551879281</c:v>
                </c:pt>
                <c:pt idx="90">
                  <c:v>12.965383572165569</c:v>
                </c:pt>
                <c:pt idx="91">
                  <c:v>11.874135553045175</c:v>
                </c:pt>
                <c:pt idx="92">
                  <c:v>10.754077890690628</c:v>
                </c:pt>
                <c:pt idx="93">
                  <c:v>9.600837782834784</c:v>
                </c:pt>
                <c:pt idx="94">
                  <c:v>8.4085264924975611</c:v>
                </c:pt>
                <c:pt idx="95">
                  <c:v>7.1688272937570217</c:v>
                </c:pt>
                <c:pt idx="96">
                  <c:v>5.8691878426030559</c:v>
                </c:pt>
                <c:pt idx="97">
                  <c:v>4.4886753430306348</c:v>
                </c:pt>
                <c:pt idx="98">
                  <c:v>2.9859257025499559</c:v>
                </c:pt>
                <c:pt idx="99">
                  <c:v>3.1191361982395287E-2</c:v>
                </c:pt>
              </c:numCache>
            </c:numRef>
          </c:xVal>
          <c:yVal>
            <c:numRef>
              <c:f>'Spaciousness ventilation Fig3ab'!$M$7:$M$106</c:f>
              <c:numCache>
                <c:formatCode>General</c:formatCode>
                <c:ptCount val="100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1.0999999999999999</c:v>
                </c:pt>
                <c:pt idx="6">
                  <c:v>1.2999999999999998</c:v>
                </c:pt>
                <c:pt idx="7">
                  <c:v>1.4999999999999998</c:v>
                </c:pt>
                <c:pt idx="8">
                  <c:v>1.6999999999999997</c:v>
                </c:pt>
                <c:pt idx="9">
                  <c:v>1.8999999999999997</c:v>
                </c:pt>
                <c:pt idx="10">
                  <c:v>2.0999999999999996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2.9000000000000004</c:v>
                </c:pt>
                <c:pt idx="15">
                  <c:v>3.1000000000000005</c:v>
                </c:pt>
                <c:pt idx="16">
                  <c:v>3.3000000000000007</c:v>
                </c:pt>
                <c:pt idx="17">
                  <c:v>3.5000000000000009</c:v>
                </c:pt>
                <c:pt idx="18">
                  <c:v>3.7000000000000011</c:v>
                </c:pt>
                <c:pt idx="19">
                  <c:v>3.9000000000000012</c:v>
                </c:pt>
                <c:pt idx="20">
                  <c:v>4.1000000000000014</c:v>
                </c:pt>
                <c:pt idx="21">
                  <c:v>4.3000000000000016</c:v>
                </c:pt>
                <c:pt idx="22">
                  <c:v>4.5000000000000018</c:v>
                </c:pt>
                <c:pt idx="23">
                  <c:v>4.700000000000002</c:v>
                </c:pt>
                <c:pt idx="24">
                  <c:v>4.9000000000000021</c:v>
                </c:pt>
                <c:pt idx="25">
                  <c:v>5.1000000000000023</c:v>
                </c:pt>
                <c:pt idx="26">
                  <c:v>5.3000000000000025</c:v>
                </c:pt>
                <c:pt idx="27">
                  <c:v>5.5000000000000027</c:v>
                </c:pt>
                <c:pt idx="28">
                  <c:v>5.7000000000000028</c:v>
                </c:pt>
                <c:pt idx="29">
                  <c:v>5.900000000000003</c:v>
                </c:pt>
                <c:pt idx="30">
                  <c:v>6.1000000000000032</c:v>
                </c:pt>
                <c:pt idx="31">
                  <c:v>6.3000000000000034</c:v>
                </c:pt>
                <c:pt idx="32">
                  <c:v>6.5000000000000036</c:v>
                </c:pt>
                <c:pt idx="33">
                  <c:v>6.7000000000000037</c:v>
                </c:pt>
                <c:pt idx="34">
                  <c:v>6.9000000000000039</c:v>
                </c:pt>
                <c:pt idx="35">
                  <c:v>7.1000000000000041</c:v>
                </c:pt>
                <c:pt idx="36">
                  <c:v>7.3000000000000043</c:v>
                </c:pt>
                <c:pt idx="37">
                  <c:v>7.5000000000000044</c:v>
                </c:pt>
                <c:pt idx="38">
                  <c:v>7.7000000000000046</c:v>
                </c:pt>
                <c:pt idx="39">
                  <c:v>7.9000000000000048</c:v>
                </c:pt>
                <c:pt idx="40">
                  <c:v>8.100000000000005</c:v>
                </c:pt>
                <c:pt idx="41">
                  <c:v>8.3000000000000043</c:v>
                </c:pt>
                <c:pt idx="42">
                  <c:v>8.5000000000000036</c:v>
                </c:pt>
                <c:pt idx="43">
                  <c:v>8.7000000000000028</c:v>
                </c:pt>
                <c:pt idx="44">
                  <c:v>8.9000000000000021</c:v>
                </c:pt>
                <c:pt idx="45">
                  <c:v>9.1000000000000014</c:v>
                </c:pt>
                <c:pt idx="46">
                  <c:v>9.3000000000000007</c:v>
                </c:pt>
                <c:pt idx="47">
                  <c:v>9.5</c:v>
                </c:pt>
                <c:pt idx="48">
                  <c:v>9.6999999999999993</c:v>
                </c:pt>
                <c:pt idx="49">
                  <c:v>9.8999999999999986</c:v>
                </c:pt>
                <c:pt idx="50">
                  <c:v>10.099999999999998</c:v>
                </c:pt>
                <c:pt idx="51">
                  <c:v>10.299999999999997</c:v>
                </c:pt>
                <c:pt idx="52">
                  <c:v>10.499999999999996</c:v>
                </c:pt>
                <c:pt idx="53">
                  <c:v>10.699999999999996</c:v>
                </c:pt>
                <c:pt idx="54">
                  <c:v>10.899999999999995</c:v>
                </c:pt>
                <c:pt idx="55">
                  <c:v>11.099999999999994</c:v>
                </c:pt>
                <c:pt idx="56">
                  <c:v>11.299999999999994</c:v>
                </c:pt>
                <c:pt idx="57">
                  <c:v>11.499999999999993</c:v>
                </c:pt>
                <c:pt idx="58">
                  <c:v>11.699999999999992</c:v>
                </c:pt>
                <c:pt idx="59">
                  <c:v>11.899999999999991</c:v>
                </c:pt>
                <c:pt idx="60">
                  <c:v>12.099999999999991</c:v>
                </c:pt>
                <c:pt idx="61">
                  <c:v>12.29999999999999</c:v>
                </c:pt>
                <c:pt idx="62">
                  <c:v>12.499999999999989</c:v>
                </c:pt>
                <c:pt idx="63">
                  <c:v>12.699999999999989</c:v>
                </c:pt>
                <c:pt idx="64">
                  <c:v>12.899999999999988</c:v>
                </c:pt>
                <c:pt idx="65">
                  <c:v>13.099999999999987</c:v>
                </c:pt>
                <c:pt idx="66">
                  <c:v>13.299999999999986</c:v>
                </c:pt>
                <c:pt idx="67">
                  <c:v>13.499999999999986</c:v>
                </c:pt>
                <c:pt idx="68">
                  <c:v>13.699999999999985</c:v>
                </c:pt>
                <c:pt idx="69">
                  <c:v>13.899999999999984</c:v>
                </c:pt>
                <c:pt idx="70">
                  <c:v>14.099999999999984</c:v>
                </c:pt>
                <c:pt idx="71">
                  <c:v>14.299999999999983</c:v>
                </c:pt>
                <c:pt idx="72">
                  <c:v>14.499999999999982</c:v>
                </c:pt>
                <c:pt idx="73">
                  <c:v>14.699999999999982</c:v>
                </c:pt>
                <c:pt idx="74">
                  <c:v>14.899999999999981</c:v>
                </c:pt>
                <c:pt idx="75">
                  <c:v>15.09999999999998</c:v>
                </c:pt>
                <c:pt idx="76">
                  <c:v>15.299999999999979</c:v>
                </c:pt>
                <c:pt idx="77">
                  <c:v>15.499999999999979</c:v>
                </c:pt>
                <c:pt idx="78">
                  <c:v>15.699999999999978</c:v>
                </c:pt>
                <c:pt idx="79">
                  <c:v>15.899999999999977</c:v>
                </c:pt>
                <c:pt idx="80">
                  <c:v>16.099999999999977</c:v>
                </c:pt>
                <c:pt idx="81">
                  <c:v>16.299999999999976</c:v>
                </c:pt>
                <c:pt idx="82">
                  <c:v>16.499999999999975</c:v>
                </c:pt>
                <c:pt idx="83">
                  <c:v>16.699999999999974</c:v>
                </c:pt>
                <c:pt idx="84">
                  <c:v>16.899999999999974</c:v>
                </c:pt>
                <c:pt idx="85">
                  <c:v>17.099999999999973</c:v>
                </c:pt>
                <c:pt idx="86">
                  <c:v>17.299999999999972</c:v>
                </c:pt>
                <c:pt idx="87">
                  <c:v>17.499999999999972</c:v>
                </c:pt>
                <c:pt idx="88">
                  <c:v>17.699999999999971</c:v>
                </c:pt>
                <c:pt idx="89">
                  <c:v>17.89999999999997</c:v>
                </c:pt>
                <c:pt idx="90">
                  <c:v>18.099999999999969</c:v>
                </c:pt>
                <c:pt idx="91">
                  <c:v>18.299999999999969</c:v>
                </c:pt>
                <c:pt idx="92">
                  <c:v>18.499999999999968</c:v>
                </c:pt>
                <c:pt idx="93">
                  <c:v>18.699999999999967</c:v>
                </c:pt>
                <c:pt idx="94">
                  <c:v>18.899999999999967</c:v>
                </c:pt>
                <c:pt idx="95">
                  <c:v>19.099999999999966</c:v>
                </c:pt>
                <c:pt idx="96">
                  <c:v>19.299999999999965</c:v>
                </c:pt>
                <c:pt idx="97">
                  <c:v>19.499999999999964</c:v>
                </c:pt>
                <c:pt idx="98">
                  <c:v>19.699999999999964</c:v>
                </c:pt>
                <c:pt idx="99">
                  <c:v>19.998999999999999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22F-4CA9-AAEB-27219BB35CF8}"/>
            </c:ext>
          </c:extLst>
        </c:ser>
        <c:ser>
          <c:idx val="2"/>
          <c:order val="3"/>
          <c:tx>
            <c:v>Δt = 5 h</c:v>
          </c:tx>
          <c:spPr>
            <a:ln w="635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Fig3ab'!$R$7:$R$84</c:f>
              <c:numCache>
                <c:formatCode>General</c:formatCode>
                <c:ptCount val="78"/>
                <c:pt idx="0">
                  <c:v>449.84773209709914</c:v>
                </c:pt>
                <c:pt idx="1">
                  <c:v>448.56961881981124</c:v>
                </c:pt>
                <c:pt idx="2">
                  <c:v>446.94718899863278</c:v>
                </c:pt>
                <c:pt idx="3">
                  <c:v>445.12100281664681</c:v>
                </c:pt>
                <c:pt idx="4">
                  <c:v>443.14203271253132</c:v>
                </c:pt>
                <c:pt idx="5">
                  <c:v>441.03821340089883</c:v>
                </c:pt>
                <c:pt idx="6">
                  <c:v>438.82749611959241</c:v>
                </c:pt>
                <c:pt idx="7">
                  <c:v>436.52249674680002</c:v>
                </c:pt>
                <c:pt idx="8">
                  <c:v>434.13261122234417</c:v>
                </c:pt>
                <c:pt idx="9">
                  <c:v>431.66512868399673</c:v>
                </c:pt>
                <c:pt idx="10">
                  <c:v>429.12587741812422</c:v>
                </c:pt>
                <c:pt idx="11">
                  <c:v>426.5196273031014</c:v>
                </c:pt>
                <c:pt idx="12">
                  <c:v>423.85035449313659</c:v>
                </c:pt>
                <c:pt idx="13">
                  <c:v>421.12142309939554</c:v>
                </c:pt>
                <c:pt idx="14">
                  <c:v>418.33571429106576</c:v>
                </c:pt>
                <c:pt idx="15">
                  <c:v>415.49572069850274</c:v>
                </c:pt>
                <c:pt idx="16">
                  <c:v>412.60361712623961</c:v>
                </c:pt>
                <c:pt idx="17">
                  <c:v>409.6613146186196</c:v>
                </c:pt>
                <c:pt idx="18">
                  <c:v>406.67050253419984</c:v>
                </c:pt>
                <c:pt idx="19">
                  <c:v>403.63268179524135</c:v>
                </c:pt>
                <c:pt idx="20">
                  <c:v>400.54919151896343</c:v>
                </c:pt>
                <c:pt idx="21">
                  <c:v>397.42123060190283</c:v>
                </c:pt>
                <c:pt idx="22">
                  <c:v>394.24987539783433</c:v>
                </c:pt>
                <c:pt idx="23">
                  <c:v>391.03609433115224</c:v>
                </c:pt>
                <c:pt idx="24">
                  <c:v>387.78076007671876</c:v>
                </c:pt>
                <c:pt idx="25">
                  <c:v>384.48465978566253</c:v>
                </c:pt>
                <c:pt idx="26">
                  <c:v>381.14850372597999</c:v>
                </c:pt>
                <c:pt idx="27">
                  <c:v>377.77293262490417</c:v>
                </c:pt>
                <c:pt idx="28">
                  <c:v>374.35852393857158</c:v>
                </c:pt>
                <c:pt idx="29">
                  <c:v>370.90579722787317</c:v>
                </c:pt>
                <c:pt idx="30">
                  <c:v>367.41521878358122</c:v>
                </c:pt>
                <c:pt idx="31">
                  <c:v>363.88720561606846</c:v>
                </c:pt>
                <c:pt idx="32">
                  <c:v>360.32212890318488</c:v>
                </c:pt>
                <c:pt idx="33">
                  <c:v>356.72031697266402</c:v>
                </c:pt>
                <c:pt idx="34">
                  <c:v>353.08205788171819</c:v>
                </c:pt>
                <c:pt idx="35">
                  <c:v>349.40760164545219</c:v>
                </c:pt>
                <c:pt idx="36">
                  <c:v>345.69716215678443</c:v>
                </c:pt>
                <c:pt idx="37">
                  <c:v>341.95091883323494</c:v>
                </c:pt>
                <c:pt idx="38">
                  <c:v>338.16901801992765</c:v>
                </c:pt>
                <c:pt idx="39">
                  <c:v>334.35157417310711</c:v>
                </c:pt>
                <c:pt idx="40">
                  <c:v>330.49867084427086</c:v>
                </c:pt>
                <c:pt idx="41">
                  <c:v>326.61036148142887</c:v>
                </c:pt>
                <c:pt idx="42">
                  <c:v>322.68667006093096</c:v>
                </c:pt>
                <c:pt idx="43">
                  <c:v>318.72759156063773</c:v>
                </c:pt>
                <c:pt idx="44">
                  <c:v>314.73309228285041</c:v>
                </c:pt>
                <c:pt idx="45">
                  <c:v>310.70311003331619</c:v>
                </c:pt>
                <c:pt idx="46">
                  <c:v>306.63755416070217</c:v>
                </c:pt>
                <c:pt idx="47">
                  <c:v>302.53630545914513</c:v>
                </c:pt>
                <c:pt idx="48">
                  <c:v>298.39921593479789</c:v>
                </c:pt>
                <c:pt idx="49">
                  <c:v>294.22610843564553</c:v>
                </c:pt>
                <c:pt idx="50">
                  <c:v>291.7048705240361</c:v>
                </c:pt>
                <c:pt idx="51">
                  <c:v>283.20589337701171</c:v>
                </c:pt>
                <c:pt idx="52">
                  <c:v>274.55925758016883</c:v>
                </c:pt>
                <c:pt idx="53">
                  <c:v>265.76226373904308</c:v>
                </c:pt>
                <c:pt idx="54">
                  <c:v>256.81164486258137</c:v>
                </c:pt>
                <c:pt idx="55">
                  <c:v>247.70351084845973</c:v>
                </c:pt>
                <c:pt idx="56">
                  <c:v>238.43327734000167</c:v>
                </c:pt>
                <c:pt idx="57">
                  <c:v>228.99557533365856</c:v>
                </c:pt>
                <c:pt idx="58">
                  <c:v>219.3841365436538</c:v>
                </c:pt>
                <c:pt idx="59">
                  <c:v>209.59164760291628</c:v>
                </c:pt>
                <c:pt idx="60">
                  <c:v>199.60956340485211</c:v>
                </c:pt>
                <c:pt idx="61">
                  <c:v>189.42786579879123</c:v>
                </c:pt>
                <c:pt idx="62">
                  <c:v>179.03474766396357</c:v>
                </c:pt>
                <c:pt idx="63">
                  <c:v>168.41619277007982</c:v>
                </c:pt>
                <c:pt idx="64">
                  <c:v>157.555406426384</c:v>
                </c:pt>
                <c:pt idx="65">
                  <c:v>146.43202637489</c:v>
                </c:pt>
                <c:pt idx="66">
                  <c:v>135.0209993042584</c:v>
                </c:pt>
                <c:pt idx="67">
                  <c:v>123.29092866986228</c:v>
                </c:pt>
                <c:pt idx="68">
                  <c:v>111.20154718095408</c:v>
                </c:pt>
                <c:pt idx="69">
                  <c:v>98.699655717899915</c:v>
                </c:pt>
                <c:pt idx="70">
                  <c:v>85.712176631922944</c:v>
                </c:pt>
                <c:pt idx="71">
                  <c:v>72.133245525914433</c:v>
                </c:pt>
                <c:pt idx="72">
                  <c:v>57.797295373769096</c:v>
                </c:pt>
                <c:pt idx="73">
                  <c:v>42.412268150327542</c:v>
                </c:pt>
                <c:pt idx="74">
                  <c:v>25.334747719239061</c:v>
                </c:pt>
                <c:pt idx="75">
                  <c:v>3.7280146254855522</c:v>
                </c:pt>
                <c:pt idx="76">
                  <c:v>0.59095693599354726</c:v>
                </c:pt>
                <c:pt idx="77">
                  <c:v>9.3662048505322393E-2</c:v>
                </c:pt>
              </c:numCache>
            </c:numRef>
          </c:xVal>
          <c:yVal>
            <c:numRef>
              <c:f>'Spaciousness ventilation Fig3ab'!$P$7:$P$84</c:f>
              <c:numCache>
                <c:formatCode>General</c:formatCode>
                <c:ptCount val="78"/>
                <c:pt idx="0">
                  <c:v>0.1</c:v>
                </c:pt>
                <c:pt idx="1">
                  <c:v>0.6</c:v>
                </c:pt>
                <c:pt idx="2">
                  <c:v>1.1000000000000001</c:v>
                </c:pt>
                <c:pt idx="3">
                  <c:v>1.6</c:v>
                </c:pt>
                <c:pt idx="4">
                  <c:v>2.1</c:v>
                </c:pt>
                <c:pt idx="5">
                  <c:v>2.6</c:v>
                </c:pt>
                <c:pt idx="6">
                  <c:v>3.1</c:v>
                </c:pt>
                <c:pt idx="7">
                  <c:v>3.6</c:v>
                </c:pt>
                <c:pt idx="8">
                  <c:v>4.0999999999999996</c:v>
                </c:pt>
                <c:pt idx="9">
                  <c:v>4.5999999999999996</c:v>
                </c:pt>
                <c:pt idx="10">
                  <c:v>5.0999999999999996</c:v>
                </c:pt>
                <c:pt idx="11">
                  <c:v>5.6</c:v>
                </c:pt>
                <c:pt idx="12">
                  <c:v>6.1</c:v>
                </c:pt>
                <c:pt idx="13">
                  <c:v>6.6</c:v>
                </c:pt>
                <c:pt idx="14">
                  <c:v>7.1</c:v>
                </c:pt>
                <c:pt idx="15">
                  <c:v>7.6</c:v>
                </c:pt>
                <c:pt idx="16">
                  <c:v>8.1</c:v>
                </c:pt>
                <c:pt idx="17">
                  <c:v>8.6</c:v>
                </c:pt>
                <c:pt idx="18">
                  <c:v>9.1</c:v>
                </c:pt>
                <c:pt idx="19">
                  <c:v>9.6</c:v>
                </c:pt>
                <c:pt idx="20">
                  <c:v>10.1</c:v>
                </c:pt>
                <c:pt idx="21">
                  <c:v>10.6</c:v>
                </c:pt>
                <c:pt idx="22">
                  <c:v>11.1</c:v>
                </c:pt>
                <c:pt idx="23">
                  <c:v>11.6</c:v>
                </c:pt>
                <c:pt idx="24">
                  <c:v>12.1</c:v>
                </c:pt>
                <c:pt idx="25">
                  <c:v>12.6</c:v>
                </c:pt>
                <c:pt idx="26">
                  <c:v>13.1</c:v>
                </c:pt>
                <c:pt idx="27">
                  <c:v>13.6</c:v>
                </c:pt>
                <c:pt idx="28">
                  <c:v>14.1</c:v>
                </c:pt>
                <c:pt idx="29">
                  <c:v>14.6</c:v>
                </c:pt>
                <c:pt idx="30">
                  <c:v>15.1</c:v>
                </c:pt>
                <c:pt idx="31">
                  <c:v>15.6</c:v>
                </c:pt>
                <c:pt idx="32">
                  <c:v>16.100000000000001</c:v>
                </c:pt>
                <c:pt idx="33">
                  <c:v>16.600000000000001</c:v>
                </c:pt>
                <c:pt idx="34">
                  <c:v>17.100000000000001</c:v>
                </c:pt>
                <c:pt idx="35">
                  <c:v>17.600000000000001</c:v>
                </c:pt>
                <c:pt idx="36">
                  <c:v>18.100000000000001</c:v>
                </c:pt>
                <c:pt idx="37">
                  <c:v>18.600000000000001</c:v>
                </c:pt>
                <c:pt idx="38">
                  <c:v>19.100000000000001</c:v>
                </c:pt>
                <c:pt idx="39">
                  <c:v>19.600000000000001</c:v>
                </c:pt>
                <c:pt idx="40">
                  <c:v>20.100000000000001</c:v>
                </c:pt>
                <c:pt idx="41">
                  <c:v>20.6</c:v>
                </c:pt>
                <c:pt idx="42">
                  <c:v>21.1</c:v>
                </c:pt>
                <c:pt idx="43">
                  <c:v>21.6</c:v>
                </c:pt>
                <c:pt idx="44">
                  <c:v>22.1</c:v>
                </c:pt>
                <c:pt idx="45">
                  <c:v>22.6</c:v>
                </c:pt>
                <c:pt idx="46">
                  <c:v>23.1</c:v>
                </c:pt>
                <c:pt idx="47">
                  <c:v>23.6</c:v>
                </c:pt>
                <c:pt idx="48">
                  <c:v>24.1</c:v>
                </c:pt>
                <c:pt idx="49">
                  <c:v>24.6</c:v>
                </c:pt>
                <c:pt idx="50">
                  <c:v>24.9</c:v>
                </c:pt>
                <c:pt idx="51">
                  <c:v>25.9</c:v>
                </c:pt>
                <c:pt idx="52">
                  <c:v>26.9</c:v>
                </c:pt>
                <c:pt idx="53">
                  <c:v>27.9</c:v>
                </c:pt>
                <c:pt idx="54">
                  <c:v>28.9</c:v>
                </c:pt>
                <c:pt idx="55">
                  <c:v>29.9</c:v>
                </c:pt>
                <c:pt idx="56">
                  <c:v>30.9</c:v>
                </c:pt>
                <c:pt idx="57">
                  <c:v>31.9</c:v>
                </c:pt>
                <c:pt idx="58">
                  <c:v>32.9</c:v>
                </c:pt>
                <c:pt idx="59">
                  <c:v>33.9</c:v>
                </c:pt>
                <c:pt idx="60">
                  <c:v>34.9</c:v>
                </c:pt>
                <c:pt idx="61">
                  <c:v>35.9</c:v>
                </c:pt>
                <c:pt idx="62">
                  <c:v>36.9</c:v>
                </c:pt>
                <c:pt idx="63">
                  <c:v>37.9</c:v>
                </c:pt>
                <c:pt idx="64">
                  <c:v>38.9</c:v>
                </c:pt>
                <c:pt idx="65">
                  <c:v>39.9</c:v>
                </c:pt>
                <c:pt idx="66">
                  <c:v>40.9</c:v>
                </c:pt>
                <c:pt idx="67">
                  <c:v>41.9</c:v>
                </c:pt>
                <c:pt idx="68">
                  <c:v>42.9</c:v>
                </c:pt>
                <c:pt idx="69">
                  <c:v>43.9</c:v>
                </c:pt>
                <c:pt idx="70">
                  <c:v>44.9</c:v>
                </c:pt>
                <c:pt idx="71">
                  <c:v>45.9</c:v>
                </c:pt>
                <c:pt idx="72">
                  <c:v>46.9</c:v>
                </c:pt>
                <c:pt idx="73">
                  <c:v>47.9</c:v>
                </c:pt>
                <c:pt idx="74">
                  <c:v>48.9</c:v>
                </c:pt>
                <c:pt idx="75">
                  <c:v>49.9</c:v>
                </c:pt>
                <c:pt idx="76">
                  <c:v>49.99</c:v>
                </c:pt>
                <c:pt idx="77">
                  <c:v>49.999000000000002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22F-4CA9-AAEB-27219BB35CF8}"/>
            </c:ext>
          </c:extLst>
        </c:ser>
        <c:ser>
          <c:idx val="3"/>
          <c:order val="4"/>
          <c:tx>
            <c:v>Δt = 8 h</c:v>
          </c:tx>
          <c:spPr>
            <a:ln w="635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'Spaciousness ventilation Fig3ab'!$U$7:$U$86</c:f>
              <c:numCache>
                <c:formatCode>General</c:formatCode>
                <c:ptCount val="80"/>
                <c:pt idx="0">
                  <c:v>1151.7833841701904</c:v>
                </c:pt>
                <c:pt idx="1">
                  <c:v>1147.6586413824061</c:v>
                </c:pt>
                <c:pt idx="2">
                  <c:v>1142.2520187799842</c:v>
                </c:pt>
                <c:pt idx="3">
                  <c:v>1136.1279400453416</c:v>
                </c:pt>
                <c:pt idx="4">
                  <c:v>1129.4717232480186</c:v>
                </c:pt>
                <c:pt idx="5">
                  <c:v>1122.3824076790195</c:v>
                </c:pt>
                <c:pt idx="6">
                  <c:v>1114.922764563428</c:v>
                </c:pt>
                <c:pt idx="7">
                  <c:v>1107.1364875605366</c:v>
                </c:pt>
                <c:pt idx="8">
                  <c:v>1099.0558701825762</c:v>
                </c:pt>
                <c:pt idx="9">
                  <c:v>1090.7057967070718</c:v>
                </c:pt>
                <c:pt idx="10">
                  <c:v>1082.1060380353199</c:v>
                </c:pt>
                <c:pt idx="11">
                  <c:v>1073.2726726120018</c:v>
                </c:pt>
                <c:pt idx="12">
                  <c:v>1064.2190159860577</c:v>
                </c:pt>
                <c:pt idx="13">
                  <c:v>1054.9562560158452</c:v>
                </c:pt>
                <c:pt idx="14">
                  <c:v>1045.4939024657504</c:v>
                </c:pt>
                <c:pt idx="15">
                  <c:v>1035.8401145777223</c:v>
                </c:pt>
                <c:pt idx="16">
                  <c:v>1026.0019455849715</c:v>
                </c:pt>
                <c:pt idx="17">
                  <c:v>1015.9855290047014</c:v>
                </c:pt>
                <c:pt idx="18">
                  <c:v>1005.7962230755237</c:v>
                </c:pt>
                <c:pt idx="19">
                  <c:v>995.43872443547309</c:v>
                </c:pt>
                <c:pt idx="20">
                  <c:v>984.9171587521912</c:v>
                </c:pt>
                <c:pt idx="21">
                  <c:v>974.235153781961</c:v>
                </c:pt>
                <c:pt idx="22">
                  <c:v>963.39589882189193</c:v>
                </c:pt>
                <c:pt idx="23">
                  <c:v>952.40219347345283</c:v>
                </c:pt>
                <c:pt idx="24">
                  <c:v>941.25648789773811</c:v>
                </c:pt>
                <c:pt idx="25">
                  <c:v>929.96091621313849</c:v>
                </c:pt>
                <c:pt idx="26">
                  <c:v>918.51732429955155</c:v>
                </c:pt>
                <c:pt idx="27">
                  <c:v>906.92729298693848</c:v>
                </c:pt>
                <c:pt idx="28">
                  <c:v>895.19215739099832</c:v>
                </c:pt>
                <c:pt idx="29">
                  <c:v>883.31302299490039</c:v>
                </c:pt>
                <c:pt idx="30">
                  <c:v>871.29077894972795</c:v>
                </c:pt>
                <c:pt idx="31">
                  <c:v>859.12610896747628</c:v>
                </c:pt>
                <c:pt idx="32">
                  <c:v>846.81950010218395</c:v>
                </c:pt>
                <c:pt idx="33">
                  <c:v>834.37124965183614</c:v>
                </c:pt>
                <c:pt idx="34">
                  <c:v>821.7814703622123</c:v>
                </c:pt>
                <c:pt idx="35">
                  <c:v>809.0500940710092</c:v>
                </c:pt>
                <c:pt idx="36">
                  <c:v>796.17687389417893</c:v>
                </c:pt>
                <c:pt idx="37">
                  <c:v>783.16138502461808</c:v>
                </c:pt>
                <c:pt idx="38">
                  <c:v>770.00302418494846</c:v>
                </c:pt>
                <c:pt idx="39">
                  <c:v>745.9553188979296</c:v>
                </c:pt>
                <c:pt idx="40">
                  <c:v>732.39215881529969</c:v>
                </c:pt>
                <c:pt idx="41">
                  <c:v>718.68215683756409</c:v>
                </c:pt>
                <c:pt idx="42">
                  <c:v>704.82380271357795</c:v>
                </c:pt>
                <c:pt idx="43">
                  <c:v>690.81537723501629</c:v>
                </c:pt>
                <c:pt idx="44">
                  <c:v>676.65494162389871</c:v>
                </c:pt>
                <c:pt idx="45">
                  <c:v>662.34032498069257</c:v>
                </c:pt>
                <c:pt idx="46">
                  <c:v>647.869109568824</c:v>
                </c:pt>
                <c:pt idx="47">
                  <c:v>633.23861366034998</c:v>
                </c:pt>
                <c:pt idx="48">
                  <c:v>618.44587160619835</c:v>
                </c:pt>
                <c:pt idx="49">
                  <c:v>603.48761072004299</c:v>
                </c:pt>
                <c:pt idx="50">
                  <c:v>588.36022447363678</c:v>
                </c:pt>
                <c:pt idx="51">
                  <c:v>573.05974138844726</c:v>
                </c:pt>
                <c:pt idx="52">
                  <c:v>557.58178886719304</c:v>
                </c:pt>
                <c:pt idx="53">
                  <c:v>541.92155103062021</c:v>
                </c:pt>
                <c:pt idx="54">
                  <c:v>526.07371939788152</c:v>
                </c:pt>
                <c:pt idx="55">
                  <c:v>510.03243495703151</c:v>
                </c:pt>
                <c:pt idx="56">
                  <c:v>493.79121979320774</c:v>
                </c:pt>
                <c:pt idx="57">
                  <c:v>477.34289594485705</c:v>
                </c:pt>
                <c:pt idx="58">
                  <c:v>460.67948849872033</c:v>
                </c:pt>
                <c:pt idx="59">
                  <c:v>443.79210904852062</c:v>
                </c:pt>
                <c:pt idx="60">
                  <c:v>426.67081443765869</c:v>
                </c:pt>
                <c:pt idx="61">
                  <c:v>409.30443404452024</c:v>
                </c:pt>
                <c:pt idx="62">
                  <c:v>391.68035654162554</c:v>
                </c:pt>
                <c:pt idx="63">
                  <c:v>373.78426374461912</c:v>
                </c:pt>
                <c:pt idx="64">
                  <c:v>355.59979435592675</c:v>
                </c:pt>
                <c:pt idx="65">
                  <c:v>337.108113279728</c:v>
                </c:pt>
                <c:pt idx="66">
                  <c:v>318.28735137593986</c:v>
                </c:pt>
                <c:pt idx="67">
                  <c:v>299.11186369664745</c:v>
                </c:pt>
                <c:pt idx="68">
                  <c:v>279.55122727077378</c:v>
                </c:pt>
                <c:pt idx="69">
                  <c:v>259.5688547433445</c:v>
                </c:pt>
                <c:pt idx="70">
                  <c:v>239.12002291367648</c:v>
                </c:pt>
                <c:pt idx="71">
                  <c:v>218.14897549315106</c:v>
                </c:pt>
                <c:pt idx="72">
                  <c:v>196.58449226209166</c:v>
                </c:pt>
                <c:pt idx="73">
                  <c:v>174.33277021144261</c:v>
                </c:pt>
                <c:pt idx="74">
                  <c:v>151.26524492810583</c:v>
                </c:pt>
                <c:pt idx="75">
                  <c:v>127.19595522067034</c:v>
                </c:pt>
                <c:pt idx="76">
                  <c:v>101.83432951954056</c:v>
                </c:pt>
                <c:pt idx="77">
                  <c:v>74.667987249034169</c:v>
                </c:pt>
                <c:pt idx="78">
                  <c:v>44.567975901321645</c:v>
                </c:pt>
                <c:pt idx="79">
                  <c:v>2.6092064630768665E-2</c:v>
                </c:pt>
              </c:numCache>
            </c:numRef>
          </c:xVal>
          <c:yVal>
            <c:numRef>
              <c:f>'Spaciousness ventilation Fig3ab'!$S$7:$S$86</c:f>
              <c:numCache>
                <c:formatCode>General</c:formatCode>
                <c:ptCount val="80"/>
                <c:pt idx="0">
                  <c:v>0.1</c:v>
                </c:pt>
                <c:pt idx="1">
                  <c:v>1.1000000000000001</c:v>
                </c:pt>
                <c:pt idx="2">
                  <c:v>2.1</c:v>
                </c:pt>
                <c:pt idx="3">
                  <c:v>3.1</c:v>
                </c:pt>
                <c:pt idx="4">
                  <c:v>4.0999999999999996</c:v>
                </c:pt>
                <c:pt idx="5">
                  <c:v>5.0999999999999996</c:v>
                </c:pt>
                <c:pt idx="6">
                  <c:v>6.1</c:v>
                </c:pt>
                <c:pt idx="7">
                  <c:v>7.1</c:v>
                </c:pt>
                <c:pt idx="8">
                  <c:v>8.1</c:v>
                </c:pt>
                <c:pt idx="9">
                  <c:v>9.1</c:v>
                </c:pt>
                <c:pt idx="10">
                  <c:v>10.1</c:v>
                </c:pt>
                <c:pt idx="11">
                  <c:v>11.1</c:v>
                </c:pt>
                <c:pt idx="12">
                  <c:v>12.1</c:v>
                </c:pt>
                <c:pt idx="13">
                  <c:v>13.1</c:v>
                </c:pt>
                <c:pt idx="14">
                  <c:v>14.1</c:v>
                </c:pt>
                <c:pt idx="15">
                  <c:v>15.1</c:v>
                </c:pt>
                <c:pt idx="16">
                  <c:v>16.100000000000001</c:v>
                </c:pt>
                <c:pt idx="17">
                  <c:v>17.100000000000001</c:v>
                </c:pt>
                <c:pt idx="18">
                  <c:v>18.100000000000001</c:v>
                </c:pt>
                <c:pt idx="19">
                  <c:v>19.100000000000001</c:v>
                </c:pt>
                <c:pt idx="20">
                  <c:v>20.100000000000001</c:v>
                </c:pt>
                <c:pt idx="21">
                  <c:v>21.1</c:v>
                </c:pt>
                <c:pt idx="22">
                  <c:v>22.1</c:v>
                </c:pt>
                <c:pt idx="23">
                  <c:v>23.1</c:v>
                </c:pt>
                <c:pt idx="24">
                  <c:v>24.1</c:v>
                </c:pt>
                <c:pt idx="25">
                  <c:v>25.1</c:v>
                </c:pt>
                <c:pt idx="26">
                  <c:v>26.1</c:v>
                </c:pt>
                <c:pt idx="27">
                  <c:v>27.1</c:v>
                </c:pt>
                <c:pt idx="28">
                  <c:v>28.1</c:v>
                </c:pt>
                <c:pt idx="29">
                  <c:v>29.1</c:v>
                </c:pt>
                <c:pt idx="30">
                  <c:v>30.1</c:v>
                </c:pt>
                <c:pt idx="31">
                  <c:v>31.1</c:v>
                </c:pt>
                <c:pt idx="32">
                  <c:v>32.1</c:v>
                </c:pt>
                <c:pt idx="33">
                  <c:v>33.1</c:v>
                </c:pt>
                <c:pt idx="34">
                  <c:v>34.1</c:v>
                </c:pt>
                <c:pt idx="35">
                  <c:v>35.1</c:v>
                </c:pt>
                <c:pt idx="36">
                  <c:v>36.1</c:v>
                </c:pt>
                <c:pt idx="37">
                  <c:v>37.1</c:v>
                </c:pt>
                <c:pt idx="38">
                  <c:v>38.1</c:v>
                </c:pt>
                <c:pt idx="39">
                  <c:v>39.9</c:v>
                </c:pt>
                <c:pt idx="40">
                  <c:v>40.9</c:v>
                </c:pt>
                <c:pt idx="41">
                  <c:v>41.9</c:v>
                </c:pt>
                <c:pt idx="42">
                  <c:v>42.9</c:v>
                </c:pt>
                <c:pt idx="43">
                  <c:v>43.9</c:v>
                </c:pt>
                <c:pt idx="44">
                  <c:v>44.9</c:v>
                </c:pt>
                <c:pt idx="45">
                  <c:v>45.9</c:v>
                </c:pt>
                <c:pt idx="46">
                  <c:v>46.9</c:v>
                </c:pt>
                <c:pt idx="47">
                  <c:v>47.9</c:v>
                </c:pt>
                <c:pt idx="48">
                  <c:v>48.9</c:v>
                </c:pt>
                <c:pt idx="49">
                  <c:v>49.9</c:v>
                </c:pt>
                <c:pt idx="50">
                  <c:v>50.9</c:v>
                </c:pt>
                <c:pt idx="51">
                  <c:v>51.9</c:v>
                </c:pt>
                <c:pt idx="52">
                  <c:v>52.9</c:v>
                </c:pt>
                <c:pt idx="53">
                  <c:v>53.9</c:v>
                </c:pt>
                <c:pt idx="54">
                  <c:v>54.9</c:v>
                </c:pt>
                <c:pt idx="55">
                  <c:v>55.9</c:v>
                </c:pt>
                <c:pt idx="56">
                  <c:v>56.9</c:v>
                </c:pt>
                <c:pt idx="57">
                  <c:v>57.9</c:v>
                </c:pt>
                <c:pt idx="58">
                  <c:v>58.9</c:v>
                </c:pt>
                <c:pt idx="59">
                  <c:v>59.9</c:v>
                </c:pt>
                <c:pt idx="60">
                  <c:v>60.9</c:v>
                </c:pt>
                <c:pt idx="61">
                  <c:v>61.9</c:v>
                </c:pt>
                <c:pt idx="62">
                  <c:v>62.9</c:v>
                </c:pt>
                <c:pt idx="63">
                  <c:v>63.9</c:v>
                </c:pt>
                <c:pt idx="64">
                  <c:v>64.900000000000006</c:v>
                </c:pt>
                <c:pt idx="65">
                  <c:v>65.900000000000006</c:v>
                </c:pt>
                <c:pt idx="66">
                  <c:v>66.900000000000006</c:v>
                </c:pt>
                <c:pt idx="67">
                  <c:v>67.900000000000006</c:v>
                </c:pt>
                <c:pt idx="68">
                  <c:v>68.900000000000006</c:v>
                </c:pt>
                <c:pt idx="69">
                  <c:v>69.900000000000006</c:v>
                </c:pt>
                <c:pt idx="70">
                  <c:v>70.900000000000006</c:v>
                </c:pt>
                <c:pt idx="71">
                  <c:v>71.900000000000006</c:v>
                </c:pt>
                <c:pt idx="72">
                  <c:v>72.900000000000006</c:v>
                </c:pt>
                <c:pt idx="73">
                  <c:v>73.900000000000006</c:v>
                </c:pt>
                <c:pt idx="74">
                  <c:v>74.900000000000006</c:v>
                </c:pt>
                <c:pt idx="75">
                  <c:v>75.900000000000006</c:v>
                </c:pt>
                <c:pt idx="76">
                  <c:v>76.900000000000006</c:v>
                </c:pt>
                <c:pt idx="77">
                  <c:v>77.900000000000006</c:v>
                </c:pt>
                <c:pt idx="78">
                  <c:v>78.900000000000006</c:v>
                </c:pt>
                <c:pt idx="79">
                  <c:v>79.999899999999997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22F-4CA9-AAEB-27219BB35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053503"/>
        <c:axId val="906830879"/>
        <c:extLst/>
      </c:scatterChart>
      <c:valAx>
        <c:axId val="906053503"/>
        <c:scaling>
          <c:logBase val="10"/>
          <c:orientation val="minMax"/>
          <c:max val="200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400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Spaciousness </a:t>
                </a:r>
                <a:r>
                  <a:rPr lang="en-US" sz="4000" baseline="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(m</a:t>
                </a:r>
                <a:r>
                  <a:rPr lang="en-US" sz="4000" baseline="3000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3</a:t>
                </a:r>
                <a:r>
                  <a:rPr lang="en-US" sz="4000" baseline="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/p</a:t>
                </a:r>
                <a:r>
                  <a:rPr lang="en-US" altLang="zh-CN" sz="4000" baseline="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erson</a:t>
                </a:r>
                <a:r>
                  <a:rPr lang="en-US" sz="4000" baseline="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)</a:t>
                </a:r>
                <a:endParaRPr lang="en-GB" sz="4000">
                  <a:solidFill>
                    <a:schemeClr val="tx1"/>
                  </a:solidFill>
                  <a:latin typeface="+mn-lt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Times New Roman" panose="02020603050405020304" pitchFamily="18" charset="0"/>
                </a:defRPr>
              </a:pPr>
              <a:endParaRPr lang="en-GB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508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06830879"/>
        <c:crossesAt val="0.1"/>
        <c:crossBetween val="midCat"/>
      </c:valAx>
      <c:valAx>
        <c:axId val="906830879"/>
        <c:scaling>
          <c:logBase val="10"/>
          <c:orientation val="minMax"/>
          <c:max val="100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Times New Roman" panose="02020603050405020304" pitchFamily="18" charset="0"/>
                  </a:defRPr>
                </a:pPr>
                <a:r>
                  <a:rPr lang="en-HK" sz="4000" b="0" i="0" u="none" strike="noStrike" baseline="0">
                    <a:solidFill>
                      <a:schemeClr val="tx1"/>
                    </a:solidFill>
                    <a:effectLst/>
                    <a:latin typeface="+mn-lt"/>
                  </a:rPr>
                  <a:t>Clean airflow equivalent (L/s.p)</a:t>
                </a:r>
                <a:endParaRPr lang="en-GB" sz="4000">
                  <a:solidFill>
                    <a:schemeClr val="tx1"/>
                  </a:solidFill>
                  <a:latin typeface="+mn-lt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Times New Roman" panose="02020603050405020304" pitchFamily="18" charset="0"/>
                </a:defRPr>
              </a:pPr>
              <a:endParaRPr lang="en-GB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508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06053503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552016</xdr:colOff>
      <xdr:row>8</xdr:row>
      <xdr:rowOff>14135</xdr:rowOff>
    </xdr:from>
    <xdr:to>
      <xdr:col>4</xdr:col>
      <xdr:colOff>112222</xdr:colOff>
      <xdr:row>14</xdr:row>
      <xdr:rowOff>194673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5C64A63-1DCC-4031-A98F-5FF63E7DE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016" y="1224370"/>
          <a:ext cx="3190912" cy="13907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444507</xdr:colOff>
      <xdr:row>18</xdr:row>
      <xdr:rowOff>92725</xdr:rowOff>
    </xdr:from>
    <xdr:to>
      <xdr:col>4</xdr:col>
      <xdr:colOff>160628</xdr:colOff>
      <xdr:row>24</xdr:row>
      <xdr:rowOff>181626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4915EF7-1BCB-42FC-A0B2-346964445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7" y="3320019"/>
          <a:ext cx="3346827" cy="1299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184233</xdr:colOff>
      <xdr:row>3</xdr:row>
      <xdr:rowOff>183005</xdr:rowOff>
    </xdr:from>
    <xdr:to>
      <xdr:col>35</xdr:col>
      <xdr:colOff>704204</xdr:colOff>
      <xdr:row>48</xdr:row>
      <xdr:rowOff>147853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A04233D-91DB-4DF8-AAC3-85311402C4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806738</xdr:colOff>
      <xdr:row>59</xdr:row>
      <xdr:rowOff>60324</xdr:rowOff>
    </xdr:from>
    <xdr:to>
      <xdr:col>36</xdr:col>
      <xdr:colOff>286876</xdr:colOff>
      <xdr:row>103</xdr:row>
      <xdr:rowOff>85724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F5C2B50-913F-44C3-9564-311174A61B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0.65625</cdr:x>
      <cdr:y>0</cdr:y>
    </cdr:from>
    <cdr:to>
      <cdr:x>1</cdr:x>
      <cdr:y>0.09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2" name="TextBox 1">
              <a:extLst xmlns:a="http://schemas.openxmlformats.org/drawingml/2006/main">
                <a:ext uri="{FF2B5EF4-FFF2-40B4-BE49-F238E27FC236}">
                  <a16:creationId xmlns:a16="http://schemas.microsoft.com/office/drawing/2014/main" id="{CC7D3201-3FD8-C4CB-4334-0BD396E8B9B5}"/>
                </a:ext>
              </a:extLst>
            </cdr:cNvPr>
            <cdr:cNvSpPr txBox="1"/>
          </cdr:nvSpPr>
          <cdr:spPr>
            <a:xfrm xmlns:a="http://schemas.openxmlformats.org/drawingml/2006/main">
              <a:off x="7680960" y="0"/>
              <a:ext cx="4023360" cy="82296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none" rtlCol="0"/>
            <a:lstStyle xmlns:a="http://schemas.openxmlformats.org/drawingml/2006/main"/>
            <a:p xmlns:a="http://schemas.openxmlformats.org/drawingml/2006/main">
              <a:pPr>
                <a:lnSpc>
                  <a:spcPct val="90000"/>
                </a:lnSpc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HK" sz="54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HK" sz="5400" b="0" i="1">
                            <a:latin typeface="Cambria Math" panose="02040503050406030204" pitchFamily="18" charset="0"/>
                          </a:rPr>
                          <m:t>𝑖𝐹</m:t>
                        </m:r>
                      </m:e>
                      <m:sub>
                        <m:r>
                          <a:rPr lang="en-HK" sz="5400" b="0" i="1"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en-HK" sz="5400" b="0" i="1">
                        <a:latin typeface="Cambria Math" panose="02040503050406030204" pitchFamily="18" charset="0"/>
                      </a:rPr>
                      <m:t>=0.01 </m:t>
                    </m:r>
                    <m:r>
                      <m:rPr>
                        <m:sty m:val="p"/>
                      </m:rPr>
                      <a:rPr lang="en-HK" sz="5400" b="0" i="0">
                        <a:latin typeface="Cambria Math" panose="02040503050406030204" pitchFamily="18" charset="0"/>
                      </a:rPr>
                      <m:t>h</m:t>
                    </m:r>
                  </m:oMath>
                </m:oMathPara>
              </a14:m>
              <a:endParaRPr lang="en-HK" sz="5400" i="0"/>
            </a:p>
          </cdr:txBody>
        </cdr:sp>
      </mc:Choice>
      <mc:Fallback xmlns="">
        <cdr:sp macro="" textlink="">
          <cdr:nvSpPr>
            <cdr:cNvPr id="2" name="TextBox 1">
              <a:extLst xmlns:a="http://schemas.openxmlformats.org/drawingml/2006/main">
                <a:ext uri="{FF2B5EF4-FFF2-40B4-BE49-F238E27FC236}">
                  <a16:creationId xmlns:a16="http://schemas.microsoft.com/office/drawing/2014/main" id="{CC7D3201-3FD8-C4CB-4334-0BD396E8B9B5}"/>
                </a:ext>
              </a:extLst>
            </cdr:cNvPr>
            <cdr:cNvSpPr txBox="1"/>
          </cdr:nvSpPr>
          <cdr:spPr>
            <a:xfrm xmlns:a="http://schemas.openxmlformats.org/drawingml/2006/main">
              <a:off x="7680960" y="0"/>
              <a:ext cx="4023360" cy="82296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none" rtlCol="0"/>
            <a:lstStyle xmlns:a="http://schemas.openxmlformats.org/drawingml/2006/main"/>
            <a:p xmlns:a="http://schemas.openxmlformats.org/drawingml/2006/main">
              <a:pPr>
                <a:lnSpc>
                  <a:spcPct val="90000"/>
                </a:lnSpc>
              </a:pPr>
              <a:r>
                <a:rPr lang="en-HK" sz="5400" b="0" i="0">
                  <a:latin typeface="Cambria Math" panose="02040503050406030204" pitchFamily="18" charset="0"/>
                </a:rPr>
                <a:t>〖𝑖𝐹〗_𝑡=0.01 h</a:t>
              </a:r>
              <a:endParaRPr lang="en-HK" sz="5400" i="0"/>
            </a:p>
          </cdr:txBody>
        </cdr:sp>
      </mc:Fallback>
    </mc:AlternateContent>
  </cdr:relSizeAnchor>
  <cdr:relSizeAnchor xmlns:cdr="http://schemas.openxmlformats.org/drawingml/2006/chartDrawing">
    <cdr:from>
      <cdr:x>0.50349</cdr:x>
      <cdr:y>0.55866</cdr:y>
    </cdr:from>
    <cdr:to>
      <cdr:x>0.91862</cdr:x>
      <cdr:y>0.84357</cdr:y>
    </cdr:to>
    <cdr:sp macro="" textlink="">
      <cdr:nvSpPr>
        <cdr:cNvPr id="7" name="Rectangle 6">
          <a:extLst xmlns:a="http://schemas.openxmlformats.org/drawingml/2006/main">
            <a:ext uri="{FF2B5EF4-FFF2-40B4-BE49-F238E27FC236}">
              <a16:creationId xmlns:a16="http://schemas.microsoft.com/office/drawing/2014/main" id="{C329E4D0-B05B-40E2-3806-9DB0A3896967}"/>
            </a:ext>
          </a:extLst>
        </cdr:cNvPr>
        <cdr:cNvSpPr/>
      </cdr:nvSpPr>
      <cdr:spPr>
        <a:xfrm xmlns:a="http://schemas.openxmlformats.org/drawingml/2006/main">
          <a:off x="5848476" y="4773914"/>
          <a:ext cx="4822098" cy="2434658"/>
        </a:xfrm>
        <a:prstGeom xmlns:a="http://schemas.openxmlformats.org/drawingml/2006/main" prst="rect">
          <a:avLst/>
        </a:prstGeom>
        <a:solidFill xmlns:a="http://schemas.openxmlformats.org/drawingml/2006/main">
          <a:srgbClr val="DD3D2D">
            <a:alpha val="18824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0.16804</cdr:x>
      <cdr:y>0.55866</cdr:y>
    </cdr:from>
    <cdr:to>
      <cdr:x>0.39744</cdr:x>
      <cdr:y>0.84357</cdr:y>
    </cdr:to>
    <cdr:sp macro="" textlink="">
      <cdr:nvSpPr>
        <cdr:cNvPr id="8" name="Rectangle 7">
          <a:extLst xmlns:a="http://schemas.openxmlformats.org/drawingml/2006/main">
            <a:ext uri="{FF2B5EF4-FFF2-40B4-BE49-F238E27FC236}">
              <a16:creationId xmlns:a16="http://schemas.microsoft.com/office/drawing/2014/main" id="{9D89C453-7856-AC7F-B6C9-2368BC786DF1}"/>
            </a:ext>
          </a:extLst>
        </cdr:cNvPr>
        <cdr:cNvSpPr/>
      </cdr:nvSpPr>
      <cdr:spPr>
        <a:xfrm xmlns:a="http://schemas.openxmlformats.org/drawingml/2006/main">
          <a:off x="1951910" y="4773914"/>
          <a:ext cx="2664671" cy="2434658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50196"/>
          </a:srgbClr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0.16804</cdr:x>
      <cdr:y>0.02791</cdr:y>
    </cdr:from>
    <cdr:to>
      <cdr:x>0.39744</cdr:x>
      <cdr:y>0.43387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54B0CA5B-2DF7-CD09-CC8C-2001414BD5F9}"/>
            </a:ext>
          </a:extLst>
        </cdr:cNvPr>
        <cdr:cNvSpPr/>
      </cdr:nvSpPr>
      <cdr:spPr>
        <a:xfrm xmlns:a="http://schemas.openxmlformats.org/drawingml/2006/main">
          <a:off x="1951910" y="238499"/>
          <a:ext cx="2664671" cy="3469044"/>
        </a:xfrm>
        <a:prstGeom xmlns:a="http://schemas.openxmlformats.org/drawingml/2006/main" prst="rect">
          <a:avLst/>
        </a:prstGeom>
        <a:solidFill xmlns:a="http://schemas.openxmlformats.org/drawingml/2006/main">
          <a:srgbClr val="DD3D2D">
            <a:alpha val="18824"/>
          </a:srgbClr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0.36944</cdr:x>
      <cdr:y>0.65667</cdr:y>
    </cdr:from>
    <cdr:to>
      <cdr:x>0.75571</cdr:x>
      <cdr:y>0.74556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A55C0EDE-CD3F-6A4C-846D-6D46DAD84B86}"/>
            </a:ext>
          </a:extLst>
        </cdr:cNvPr>
        <cdr:cNvSpPr txBox="1"/>
      </cdr:nvSpPr>
      <cdr:spPr>
        <a:xfrm xmlns:a="http://schemas.openxmlformats.org/drawingml/2006/main">
          <a:off x="4291370" y="5611448"/>
          <a:ext cx="4486863" cy="7595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HK" sz="4800">
              <a:solidFill>
                <a:srgbClr val="00B050"/>
              </a:solidFill>
            </a:rPr>
            <a:t>Poorly-ventilated</a:t>
          </a:r>
        </a:p>
      </cdr:txBody>
    </cdr:sp>
  </cdr:relSizeAnchor>
  <cdr:relSizeAnchor xmlns:cdr="http://schemas.openxmlformats.org/drawingml/2006/chartDrawing">
    <cdr:from>
      <cdr:x>0.24169</cdr:x>
      <cdr:y>0.01833</cdr:y>
    </cdr:from>
    <cdr:to>
      <cdr:x>0.32379</cdr:x>
      <cdr:y>0.44407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48DFBF10-8C3C-F582-29BB-B46F5F39C5F9}"/>
            </a:ext>
          </a:extLst>
        </cdr:cNvPr>
        <cdr:cNvSpPr txBox="1"/>
      </cdr:nvSpPr>
      <cdr:spPr>
        <a:xfrm xmlns:a="http://schemas.openxmlformats.org/drawingml/2006/main" rot="16200000">
          <a:off x="1465211" y="1498839"/>
          <a:ext cx="3638069" cy="953664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HK" sz="4800">
              <a:solidFill>
                <a:srgbClr val="00B050"/>
              </a:solidFill>
            </a:rPr>
            <a:t>Overcrowded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0.65625</cdr:x>
      <cdr:y>0</cdr:y>
    </cdr:from>
    <cdr:to>
      <cdr:x>1</cdr:x>
      <cdr:y>0.09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2" name="TextBox 1">
              <a:extLst xmlns:a="http://schemas.openxmlformats.org/drawingml/2006/main">
                <a:ext uri="{FF2B5EF4-FFF2-40B4-BE49-F238E27FC236}">
                  <a16:creationId xmlns:a16="http://schemas.microsoft.com/office/drawing/2014/main" id="{CC7D3201-3FD8-C4CB-4334-0BD396E8B9B5}"/>
                </a:ext>
              </a:extLst>
            </cdr:cNvPr>
            <cdr:cNvSpPr txBox="1"/>
          </cdr:nvSpPr>
          <cdr:spPr>
            <a:xfrm xmlns:a="http://schemas.openxmlformats.org/drawingml/2006/main">
              <a:off x="7680960" y="0"/>
              <a:ext cx="4023360" cy="82296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none" rtlCol="0"/>
            <a:lstStyle xmlns:a="http://schemas.openxmlformats.org/drawingml/2006/main"/>
            <a:p xmlns:a="http://schemas.openxmlformats.org/drawingml/2006/main">
              <a:pPr>
                <a:lnSpc>
                  <a:spcPct val="90000"/>
                </a:lnSpc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HK" sz="54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HK" sz="5400" b="0" i="1">
                            <a:latin typeface="Cambria Math" panose="02040503050406030204" pitchFamily="18" charset="0"/>
                          </a:rPr>
                          <m:t>𝑖𝐹</m:t>
                        </m:r>
                      </m:e>
                      <m:sub>
                        <m:r>
                          <a:rPr lang="en-HK" sz="5400" b="0" i="1"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en-HK" sz="5400" b="0" i="1">
                        <a:latin typeface="Cambria Math" panose="02040503050406030204" pitchFamily="18" charset="0"/>
                      </a:rPr>
                      <m:t>=0.01 </m:t>
                    </m:r>
                    <m:r>
                      <m:rPr>
                        <m:sty m:val="p"/>
                      </m:rPr>
                      <a:rPr lang="en-HK" sz="5400" b="0" i="0">
                        <a:latin typeface="Cambria Math" panose="02040503050406030204" pitchFamily="18" charset="0"/>
                      </a:rPr>
                      <m:t>h</m:t>
                    </m:r>
                  </m:oMath>
                </m:oMathPara>
              </a14:m>
              <a:endParaRPr lang="en-HK" sz="5400" i="0"/>
            </a:p>
          </cdr:txBody>
        </cdr:sp>
      </mc:Choice>
      <mc:Fallback xmlns="">
        <cdr:sp macro="" textlink="">
          <cdr:nvSpPr>
            <cdr:cNvPr id="2" name="TextBox 1">
              <a:extLst xmlns:a="http://schemas.openxmlformats.org/drawingml/2006/main">
                <a:ext uri="{FF2B5EF4-FFF2-40B4-BE49-F238E27FC236}">
                  <a16:creationId xmlns:a16="http://schemas.microsoft.com/office/drawing/2014/main" id="{CC7D3201-3FD8-C4CB-4334-0BD396E8B9B5}"/>
                </a:ext>
              </a:extLst>
            </cdr:cNvPr>
            <cdr:cNvSpPr txBox="1"/>
          </cdr:nvSpPr>
          <cdr:spPr>
            <a:xfrm xmlns:a="http://schemas.openxmlformats.org/drawingml/2006/main">
              <a:off x="7680960" y="0"/>
              <a:ext cx="4023360" cy="82296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none" rtlCol="0"/>
            <a:lstStyle xmlns:a="http://schemas.openxmlformats.org/drawingml/2006/main"/>
            <a:p xmlns:a="http://schemas.openxmlformats.org/drawingml/2006/main">
              <a:pPr>
                <a:lnSpc>
                  <a:spcPct val="90000"/>
                </a:lnSpc>
              </a:pPr>
              <a:r>
                <a:rPr lang="en-HK" sz="5400" b="0" i="0">
                  <a:latin typeface="Cambria Math" panose="02040503050406030204" pitchFamily="18" charset="0"/>
                </a:rPr>
                <a:t>〖𝑖𝐹〗_𝑡=0.01 h</a:t>
              </a:r>
              <a:endParaRPr lang="en-HK" sz="5400" i="0"/>
            </a:p>
          </cdr:txBody>
        </cdr:sp>
      </mc:Fallback>
    </mc:AlternateContent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1F836-4B1B-4A18-A73C-0001163416F1}">
  <dimension ref="A1:V1071"/>
  <sheetViews>
    <sheetView tabSelected="1" topLeftCell="I5" zoomScale="55" zoomScaleNormal="55" workbookViewId="0">
      <selection activeCell="S5" sqref="S5:U5"/>
    </sheetView>
  </sheetViews>
  <sheetFormatPr defaultColWidth="12.42578125" defaultRowHeight="15.75" x14ac:dyDescent="0.25"/>
  <cols>
    <col min="1" max="6" width="13.42578125" style="1" customWidth="1"/>
    <col min="7" max="7" width="30.7109375" style="1" customWidth="1"/>
    <col min="8" max="9" width="18.85546875" style="1" customWidth="1"/>
    <col min="10" max="10" width="28.85546875" style="1" customWidth="1"/>
    <col min="11" max="12" width="18.85546875" style="1" customWidth="1"/>
    <col min="13" max="13" width="28.85546875" style="1" customWidth="1"/>
    <col min="14" max="15" width="18.85546875" style="1" customWidth="1"/>
    <col min="16" max="16" width="28.85546875" style="1" customWidth="1"/>
    <col min="17" max="18" width="18.85546875" style="1" customWidth="1"/>
    <col min="19" max="19" width="28.85546875" style="1" customWidth="1"/>
    <col min="20" max="21" width="18.85546875" style="1" customWidth="1"/>
    <col min="22" max="35" width="14.140625" style="1" customWidth="1"/>
    <col min="36" max="16384" width="12.42578125" style="1"/>
  </cols>
  <sheetData>
    <row r="1" spans="7:22" ht="32.1" customHeight="1" x14ac:dyDescent="0.25">
      <c r="G1" s="27" t="s">
        <v>8</v>
      </c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</row>
    <row r="2" spans="7:22" x14ac:dyDescent="0.25">
      <c r="G2" s="6" t="s">
        <v>3</v>
      </c>
      <c r="H2" s="23">
        <v>0.01</v>
      </c>
      <c r="I2" s="24"/>
      <c r="J2" s="23">
        <v>0.01</v>
      </c>
      <c r="K2" s="23"/>
      <c r="L2" s="24"/>
      <c r="M2" s="23">
        <v>0.01</v>
      </c>
      <c r="N2" s="23"/>
      <c r="O2" s="24"/>
      <c r="P2" s="23">
        <v>0.01</v>
      </c>
      <c r="Q2" s="23"/>
      <c r="R2" s="24"/>
      <c r="S2" s="23">
        <v>0.01</v>
      </c>
      <c r="T2" s="23"/>
      <c r="U2" s="24"/>
    </row>
    <row r="3" spans="7:22" x14ac:dyDescent="0.25">
      <c r="G3" s="5" t="s">
        <v>6</v>
      </c>
      <c r="H3" s="25">
        <v>0.1</v>
      </c>
      <c r="I3" s="26"/>
      <c r="J3" s="25">
        <v>0.1</v>
      </c>
      <c r="K3" s="25"/>
      <c r="L3" s="26"/>
      <c r="M3" s="25">
        <v>0.1</v>
      </c>
      <c r="N3" s="25"/>
      <c r="O3" s="26"/>
      <c r="P3" s="25">
        <v>0.1</v>
      </c>
      <c r="Q3" s="25"/>
      <c r="R3" s="26"/>
      <c r="S3" s="25">
        <v>0.1</v>
      </c>
      <c r="T3" s="25"/>
      <c r="U3" s="26"/>
    </row>
    <row r="4" spans="7:22" x14ac:dyDescent="0.25">
      <c r="G4" s="5" t="s">
        <v>4</v>
      </c>
      <c r="H4" s="28">
        <v>0.5</v>
      </c>
      <c r="I4" s="29"/>
      <c r="J4" s="30">
        <v>1</v>
      </c>
      <c r="K4" s="30"/>
      <c r="L4" s="31"/>
      <c r="M4" s="30">
        <v>2</v>
      </c>
      <c r="N4" s="30"/>
      <c r="O4" s="31"/>
      <c r="P4" s="30">
        <v>5</v>
      </c>
      <c r="Q4" s="30"/>
      <c r="R4" s="31"/>
      <c r="S4" s="30">
        <v>8</v>
      </c>
      <c r="T4" s="30"/>
      <c r="U4" s="31"/>
    </row>
    <row r="5" spans="7:22" x14ac:dyDescent="0.25">
      <c r="G5" s="22" t="s">
        <v>5</v>
      </c>
      <c r="H5" s="32">
        <f>H3*H4/H2</f>
        <v>5</v>
      </c>
      <c r="I5" s="33"/>
      <c r="J5" s="32">
        <f>J3*J4/J2</f>
        <v>10</v>
      </c>
      <c r="K5" s="32"/>
      <c r="L5" s="33"/>
      <c r="M5" s="32">
        <f>M3*M4/M2</f>
        <v>20</v>
      </c>
      <c r="N5" s="32"/>
      <c r="O5" s="33"/>
      <c r="P5" s="32">
        <f>P3*P4/P2</f>
        <v>50</v>
      </c>
      <c r="Q5" s="32"/>
      <c r="R5" s="33"/>
      <c r="S5" s="32">
        <f>S3*S4/S2</f>
        <v>80</v>
      </c>
      <c r="T5" s="32"/>
      <c r="U5" s="33"/>
      <c r="V5" s="3"/>
    </row>
    <row r="6" spans="7:22" ht="20.25" thickBot="1" x14ac:dyDescent="0.3">
      <c r="G6" s="16" t="s">
        <v>7</v>
      </c>
      <c r="H6" s="19" t="s">
        <v>1</v>
      </c>
      <c r="I6" s="21" t="s">
        <v>9</v>
      </c>
      <c r="J6" s="20" t="s">
        <v>7</v>
      </c>
      <c r="K6" s="19" t="s">
        <v>1</v>
      </c>
      <c r="L6" s="21" t="s">
        <v>9</v>
      </c>
      <c r="M6" s="20" t="s">
        <v>7</v>
      </c>
      <c r="N6" s="17" t="s">
        <v>1</v>
      </c>
      <c r="O6" s="18" t="s">
        <v>0</v>
      </c>
      <c r="P6" s="20" t="s">
        <v>7</v>
      </c>
      <c r="Q6" s="17" t="s">
        <v>1</v>
      </c>
      <c r="R6" s="21" t="s">
        <v>9</v>
      </c>
      <c r="S6" s="20" t="s">
        <v>7</v>
      </c>
      <c r="T6" s="19" t="s">
        <v>1</v>
      </c>
      <c r="U6" s="21" t="s">
        <v>9</v>
      </c>
      <c r="V6" s="3"/>
    </row>
    <row r="7" spans="7:22" x14ac:dyDescent="0.25">
      <c r="G7" s="10">
        <v>0.1</v>
      </c>
      <c r="H7" s="3">
        <f>($H$5^1.25-G7^1.25)^(1/1.25)</f>
        <v>4.9698924794811603</v>
      </c>
      <c r="I7" s="9">
        <f>H7*0.5*3.6*$H$4</f>
        <v>4.4729032315330448</v>
      </c>
      <c r="J7" s="13">
        <v>0.1</v>
      </c>
      <c r="K7" s="3">
        <f t="shared" ref="K7:K38" si="0">($J$5^1.25-J7^1.25)^(1/1.25)</f>
        <v>9.9746937685817301</v>
      </c>
      <c r="L7" s="7">
        <f>K7*0.5*3.6*$J$4</f>
        <v>17.954448783447116</v>
      </c>
      <c r="M7" s="13">
        <v>0.1</v>
      </c>
      <c r="N7" s="3">
        <f t="shared" ref="N7:N38" si="1">($M$5^1.25-M7^1.25)^(1/1.25)</f>
        <v>19.97872398647975</v>
      </c>
      <c r="O7" s="7">
        <f>N7*0.5*3.6*$M$4</f>
        <v>71.923406351327102</v>
      </c>
      <c r="P7" s="14">
        <v>0.1</v>
      </c>
      <c r="Q7" s="3">
        <f t="shared" ref="Q7:Q38" si="2">($P$5^1.25-P7^1.25)^(1/1.25)</f>
        <v>49.983081344122127</v>
      </c>
      <c r="R7" s="7">
        <f>Q7*0.5*3.6*$P$4</f>
        <v>449.84773209709914</v>
      </c>
      <c r="S7" s="13">
        <v>0.1</v>
      </c>
      <c r="T7" s="3">
        <f t="shared" ref="T7:T38" si="3">($S$5^1.25-S7^1.25)^(1/1.25)</f>
        <v>79.984957234040991</v>
      </c>
      <c r="U7" s="7">
        <f>T7*0.5*3.6*$S$4</f>
        <v>1151.7833841701904</v>
      </c>
      <c r="V7" s="3"/>
    </row>
    <row r="8" spans="7:22" x14ac:dyDescent="0.25">
      <c r="G8" s="11">
        <f>G7+0.1</f>
        <v>0.2</v>
      </c>
      <c r="H8" s="3">
        <f>($H$5^1.25-G8^1.25)^(1/1.25)</f>
        <v>4.9283168997108877</v>
      </c>
      <c r="I8" s="7">
        <f t="shared" ref="I8:I56" si="4">H8*0.5*3.6*$H$4</f>
        <v>4.4354852097397988</v>
      </c>
      <c r="J8" s="14">
        <f>J7+0.1</f>
        <v>0.2</v>
      </c>
      <c r="K8" s="3">
        <f t="shared" si="0"/>
        <v>9.9397849589623259</v>
      </c>
      <c r="L8" s="7">
        <f t="shared" ref="L8:L71" si="5">K8*0.5*3.6*$J$4</f>
        <v>17.891612926132186</v>
      </c>
      <c r="M8" s="14">
        <f>M7+0.2</f>
        <v>0.30000000000000004</v>
      </c>
      <c r="N8" s="3">
        <f t="shared" si="1"/>
        <v>19.915964564057425</v>
      </c>
      <c r="O8" s="7">
        <f t="shared" ref="O8:O71" si="6">N8*0.5*3.6*$M$4</f>
        <v>71.697472430606737</v>
      </c>
      <c r="P8" s="14">
        <f>P7+0.5</f>
        <v>0.6</v>
      </c>
      <c r="Q8" s="3">
        <f t="shared" si="2"/>
        <v>49.841068757756801</v>
      </c>
      <c r="R8" s="7">
        <f t="shared" ref="R8:R71" si="7">Q8*0.5*3.6*$P$4</f>
        <v>448.56961881981124</v>
      </c>
      <c r="S8" s="14">
        <f>S7+1</f>
        <v>1.1000000000000001</v>
      </c>
      <c r="T8" s="3">
        <f t="shared" si="3"/>
        <v>79.698516762667097</v>
      </c>
      <c r="U8" s="7">
        <f t="shared" ref="U8:U71" si="8">T8*0.5*3.6*$S$4</f>
        <v>1147.6586413824061</v>
      </c>
      <c r="V8" s="3"/>
    </row>
    <row r="9" spans="7:22" x14ac:dyDescent="0.25">
      <c r="G9" s="11">
        <f t="shared" ref="G9:G54" si="9">G8+0.1</f>
        <v>0.30000000000000004</v>
      </c>
      <c r="H9" s="3">
        <f t="shared" ref="H9:H56" si="10">($H$5^1.25-G9^1.25)^(1/1.25)</f>
        <v>4.8808614458869979</v>
      </c>
      <c r="I9" s="7">
        <f t="shared" si="4"/>
        <v>4.3927753012982986</v>
      </c>
      <c r="J9" s="14">
        <f t="shared" ref="J9:J72" si="11">J8+0.1</f>
        <v>0.30000000000000004</v>
      </c>
      <c r="K9" s="3">
        <f t="shared" si="0"/>
        <v>9.8999916704149573</v>
      </c>
      <c r="L9" s="7">
        <f t="shared" si="5"/>
        <v>17.819985006746922</v>
      </c>
      <c r="M9" s="14">
        <f t="shared" ref="M9:M72" si="12">M8+0.2</f>
        <v>0.5</v>
      </c>
      <c r="N9" s="3">
        <f t="shared" si="1"/>
        <v>19.840787108187339</v>
      </c>
      <c r="O9" s="7">
        <f t="shared" si="6"/>
        <v>71.426833589474427</v>
      </c>
      <c r="P9" s="14">
        <f t="shared" ref="P9:P56" si="13">P8+0.5</f>
        <v>1.1000000000000001</v>
      </c>
      <c r="Q9" s="3">
        <f t="shared" si="2"/>
        <v>49.660798777625857</v>
      </c>
      <c r="R9" s="7">
        <f t="shared" si="7"/>
        <v>446.94718899863278</v>
      </c>
      <c r="S9" s="14">
        <f t="shared" ref="S9:S72" si="14">S8+1</f>
        <v>2.1</v>
      </c>
      <c r="T9" s="3">
        <f t="shared" si="3"/>
        <v>79.32305685972112</v>
      </c>
      <c r="U9" s="7">
        <f t="shared" si="8"/>
        <v>1142.2520187799842</v>
      </c>
      <c r="V9" s="3"/>
    </row>
    <row r="10" spans="7:22" x14ac:dyDescent="0.25">
      <c r="G10" s="11">
        <f t="shared" si="9"/>
        <v>0.4</v>
      </c>
      <c r="H10" s="3">
        <f t="shared" si="10"/>
        <v>4.829077834757812</v>
      </c>
      <c r="I10" s="7">
        <f t="shared" si="4"/>
        <v>4.3461700512820309</v>
      </c>
      <c r="J10" s="14">
        <f t="shared" si="11"/>
        <v>0.4</v>
      </c>
      <c r="K10" s="3">
        <f t="shared" si="0"/>
        <v>9.8566337994217808</v>
      </c>
      <c r="L10" s="7">
        <f t="shared" si="5"/>
        <v>17.741940838959206</v>
      </c>
      <c r="M10" s="14">
        <f t="shared" si="12"/>
        <v>0.7</v>
      </c>
      <c r="N10" s="3">
        <f t="shared" si="1"/>
        <v>19.757413845771271</v>
      </c>
      <c r="O10" s="7">
        <f t="shared" si="6"/>
        <v>71.126689844776578</v>
      </c>
      <c r="P10" s="14">
        <f t="shared" si="13"/>
        <v>1.6</v>
      </c>
      <c r="Q10" s="3">
        <f t="shared" si="2"/>
        <v>49.457889201849639</v>
      </c>
      <c r="R10" s="7">
        <f t="shared" si="7"/>
        <v>445.12100281664681</v>
      </c>
      <c r="S10" s="14">
        <f t="shared" si="14"/>
        <v>3.1</v>
      </c>
      <c r="T10" s="3">
        <f t="shared" si="3"/>
        <v>78.897773614259833</v>
      </c>
      <c r="U10" s="7">
        <f t="shared" si="8"/>
        <v>1136.1279400453416</v>
      </c>
      <c r="V10" s="3"/>
    </row>
    <row r="11" spans="7:22" x14ac:dyDescent="0.25">
      <c r="G11" s="11">
        <f t="shared" si="9"/>
        <v>0.5</v>
      </c>
      <c r="H11" s="3">
        <f t="shared" si="10"/>
        <v>4.7737691934170172</v>
      </c>
      <c r="I11" s="7">
        <f t="shared" si="4"/>
        <v>4.2963922740753153</v>
      </c>
      <c r="J11" s="14">
        <f t="shared" si="11"/>
        <v>0.5</v>
      </c>
      <c r="K11" s="3">
        <f t="shared" si="0"/>
        <v>9.8104001792725413</v>
      </c>
      <c r="L11" s="7">
        <f t="shared" si="5"/>
        <v>17.658720322690574</v>
      </c>
      <c r="M11" s="14">
        <f t="shared" si="12"/>
        <v>0.89999999999999991</v>
      </c>
      <c r="N11" s="3">
        <f t="shared" si="1"/>
        <v>19.667690815007063</v>
      </c>
      <c r="O11" s="7">
        <f t="shared" si="6"/>
        <v>70.803686934025436</v>
      </c>
      <c r="P11" s="14">
        <f t="shared" si="13"/>
        <v>2.1</v>
      </c>
      <c r="Q11" s="3">
        <f t="shared" si="2"/>
        <v>49.238003634725708</v>
      </c>
      <c r="R11" s="7">
        <f t="shared" si="7"/>
        <v>443.14203271253132</v>
      </c>
      <c r="S11" s="14">
        <f t="shared" si="14"/>
        <v>4.0999999999999996</v>
      </c>
      <c r="T11" s="3">
        <f t="shared" si="3"/>
        <v>78.435536336667965</v>
      </c>
      <c r="U11" s="7">
        <f t="shared" si="8"/>
        <v>1129.4717232480186</v>
      </c>
      <c r="V11" s="3"/>
    </row>
    <row r="12" spans="7:22" x14ac:dyDescent="0.25">
      <c r="G12" s="11">
        <f t="shared" si="9"/>
        <v>0.6</v>
      </c>
      <c r="H12" s="3">
        <f t="shared" si="10"/>
        <v>4.715434241580315</v>
      </c>
      <c r="I12" s="7">
        <f t="shared" si="4"/>
        <v>4.243890817422284</v>
      </c>
      <c r="J12" s="14">
        <f t="shared" si="11"/>
        <v>0.6</v>
      </c>
      <c r="K12" s="3">
        <f t="shared" si="0"/>
        <v>9.7617228917740011</v>
      </c>
      <c r="L12" s="7">
        <f t="shared" si="5"/>
        <v>17.571101205193202</v>
      </c>
      <c r="M12" s="14">
        <f t="shared" si="12"/>
        <v>1.0999999999999999</v>
      </c>
      <c r="N12" s="3">
        <f t="shared" si="1"/>
        <v>19.572691997614012</v>
      </c>
      <c r="O12" s="7">
        <f t="shared" si="6"/>
        <v>70.461691191410438</v>
      </c>
      <c r="P12" s="14">
        <f t="shared" si="13"/>
        <v>2.6</v>
      </c>
      <c r="Q12" s="3">
        <f t="shared" si="2"/>
        <v>49.004245933433197</v>
      </c>
      <c r="R12" s="7">
        <f t="shared" si="7"/>
        <v>441.03821340089883</v>
      </c>
      <c r="S12" s="14">
        <f t="shared" si="14"/>
        <v>5.0999999999999996</v>
      </c>
      <c r="T12" s="3">
        <f t="shared" si="3"/>
        <v>77.943222755487454</v>
      </c>
      <c r="U12" s="7">
        <f t="shared" si="8"/>
        <v>1122.3824076790195</v>
      </c>
      <c r="V12" s="3"/>
    </row>
    <row r="13" spans="7:22" x14ac:dyDescent="0.25">
      <c r="G13" s="11">
        <f t="shared" si="9"/>
        <v>0.7</v>
      </c>
      <c r="H13" s="3">
        <f t="shared" si="10"/>
        <v>4.6544141514641844</v>
      </c>
      <c r="I13" s="7">
        <f t="shared" si="4"/>
        <v>4.1889727363177665</v>
      </c>
      <c r="J13" s="14">
        <f t="shared" si="11"/>
        <v>0.7</v>
      </c>
      <c r="K13" s="3">
        <f t="shared" si="0"/>
        <v>9.7109011690216658</v>
      </c>
      <c r="L13" s="7">
        <f t="shared" si="5"/>
        <v>17.479622104238999</v>
      </c>
      <c r="M13" s="14">
        <f t="shared" si="12"/>
        <v>1.2999999999999998</v>
      </c>
      <c r="N13" s="3">
        <f t="shared" si="1"/>
        <v>19.473129716937503</v>
      </c>
      <c r="O13" s="7">
        <f t="shared" si="6"/>
        <v>70.103266980975008</v>
      </c>
      <c r="P13" s="14">
        <f t="shared" si="13"/>
        <v>3.1</v>
      </c>
      <c r="Q13" s="3">
        <f t="shared" si="2"/>
        <v>48.758610679954714</v>
      </c>
      <c r="R13" s="7">
        <f t="shared" si="7"/>
        <v>438.82749611959241</v>
      </c>
      <c r="S13" s="14">
        <f t="shared" si="14"/>
        <v>6.1</v>
      </c>
      <c r="T13" s="3">
        <f t="shared" si="3"/>
        <v>77.425191983571381</v>
      </c>
      <c r="U13" s="7">
        <f t="shared" si="8"/>
        <v>1114.922764563428</v>
      </c>
      <c r="V13" s="3"/>
    </row>
    <row r="14" spans="7:22" x14ac:dyDescent="0.25">
      <c r="G14" s="11">
        <f t="shared" si="9"/>
        <v>0.79999999999999993</v>
      </c>
      <c r="H14" s="3">
        <f t="shared" si="10"/>
        <v>4.5909567942190739</v>
      </c>
      <c r="I14" s="7">
        <f t="shared" si="4"/>
        <v>4.1318611147971662</v>
      </c>
      <c r="J14" s="14">
        <f t="shared" si="11"/>
        <v>0.79999999999999993</v>
      </c>
      <c r="K14" s="3">
        <f t="shared" si="0"/>
        <v>9.6581556695156259</v>
      </c>
      <c r="L14" s="7">
        <f t="shared" si="5"/>
        <v>17.384680205128127</v>
      </c>
      <c r="M14" s="14">
        <f t="shared" si="12"/>
        <v>1.4999999999999998</v>
      </c>
      <c r="N14" s="3">
        <f t="shared" si="1"/>
        <v>19.369514612534147</v>
      </c>
      <c r="O14" s="7">
        <f t="shared" si="6"/>
        <v>69.730252605122928</v>
      </c>
      <c r="P14" s="14">
        <f t="shared" si="13"/>
        <v>3.6</v>
      </c>
      <c r="Q14" s="3">
        <f t="shared" si="2"/>
        <v>48.50249963853333</v>
      </c>
      <c r="R14" s="7">
        <f t="shared" si="7"/>
        <v>436.52249674680002</v>
      </c>
      <c r="S14" s="14">
        <f t="shared" si="14"/>
        <v>7.1</v>
      </c>
      <c r="T14" s="3">
        <f t="shared" si="3"/>
        <v>76.88447830281504</v>
      </c>
      <c r="U14" s="7">
        <f t="shared" si="8"/>
        <v>1107.1364875605366</v>
      </c>
      <c r="V14" s="3"/>
    </row>
    <row r="15" spans="7:22" x14ac:dyDescent="0.25">
      <c r="G15" s="11">
        <f t="shared" si="9"/>
        <v>0.89999999999999991</v>
      </c>
      <c r="H15" s="3">
        <f t="shared" si="10"/>
        <v>4.5252496798994732</v>
      </c>
      <c r="I15" s="7">
        <f t="shared" si="4"/>
        <v>4.072724711909526</v>
      </c>
      <c r="J15" s="14">
        <f t="shared" si="11"/>
        <v>0.89999999999999991</v>
      </c>
      <c r="K15" s="3">
        <f t="shared" si="0"/>
        <v>9.6036563535564561</v>
      </c>
      <c r="L15" s="7">
        <f t="shared" si="5"/>
        <v>17.286581436401622</v>
      </c>
      <c r="M15" s="14">
        <f t="shared" si="12"/>
        <v>1.6999999999999997</v>
      </c>
      <c r="N15" s="3">
        <f t="shared" si="1"/>
        <v>19.262232222363334</v>
      </c>
      <c r="O15" s="7">
        <f t="shared" si="6"/>
        <v>69.344036000507998</v>
      </c>
      <c r="P15" s="14">
        <f t="shared" si="13"/>
        <v>4.0999999999999996</v>
      </c>
      <c r="Q15" s="3">
        <f t="shared" si="2"/>
        <v>48.23695680248268</v>
      </c>
      <c r="R15" s="7">
        <f t="shared" si="7"/>
        <v>434.13261122234417</v>
      </c>
      <c r="S15" s="14">
        <f t="shared" si="14"/>
        <v>8.1</v>
      </c>
      <c r="T15" s="3">
        <f t="shared" si="3"/>
        <v>76.323324318234455</v>
      </c>
      <c r="U15" s="7">
        <f t="shared" si="8"/>
        <v>1099.0558701825762</v>
      </c>
      <c r="V15" s="3"/>
    </row>
    <row r="16" spans="7:22" x14ac:dyDescent="0.25">
      <c r="G16" s="11">
        <f t="shared" si="9"/>
        <v>0.99999999999999989</v>
      </c>
      <c r="H16" s="3">
        <f t="shared" si="10"/>
        <v>4.4574387080398914</v>
      </c>
      <c r="I16" s="7">
        <f t="shared" si="4"/>
        <v>4.0116948372359023</v>
      </c>
      <c r="J16" s="14">
        <f t="shared" si="11"/>
        <v>0.99999999999999989</v>
      </c>
      <c r="K16" s="3">
        <f t="shared" si="0"/>
        <v>9.5475383868340362</v>
      </c>
      <c r="L16" s="7">
        <f t="shared" si="5"/>
        <v>17.185569096301265</v>
      </c>
      <c r="M16" s="14">
        <f t="shared" si="12"/>
        <v>1.8999999999999997</v>
      </c>
      <c r="N16" s="3">
        <f t="shared" si="1"/>
        <v>19.15158463545087</v>
      </c>
      <c r="O16" s="7">
        <f t="shared" si="6"/>
        <v>68.945704687623135</v>
      </c>
      <c r="P16" s="14">
        <f t="shared" si="13"/>
        <v>4.5999999999999996</v>
      </c>
      <c r="Q16" s="3">
        <f t="shared" si="2"/>
        <v>47.96279207599963</v>
      </c>
      <c r="R16" s="7">
        <f t="shared" si="7"/>
        <v>431.66512868399673</v>
      </c>
      <c r="S16" s="14">
        <f t="shared" si="14"/>
        <v>9.1</v>
      </c>
      <c r="T16" s="3">
        <f t="shared" si="3"/>
        <v>75.743458104657762</v>
      </c>
      <c r="U16" s="7">
        <f t="shared" si="8"/>
        <v>1090.7057967070718</v>
      </c>
      <c r="V16" s="3"/>
    </row>
    <row r="17" spans="7:22" x14ac:dyDescent="0.25">
      <c r="G17" s="11">
        <f t="shared" si="9"/>
        <v>1.0999999999999999</v>
      </c>
      <c r="H17" s="3">
        <f t="shared" si="10"/>
        <v>4.3876396671957529</v>
      </c>
      <c r="I17" s="7">
        <f t="shared" si="4"/>
        <v>3.9488757004761776</v>
      </c>
      <c r="J17" s="14">
        <f t="shared" si="11"/>
        <v>1.0999999999999999</v>
      </c>
      <c r="K17" s="3">
        <f t="shared" si="0"/>
        <v>9.4899119244512367</v>
      </c>
      <c r="L17" s="7">
        <f t="shared" si="5"/>
        <v>17.081841464012225</v>
      </c>
      <c r="M17" s="14">
        <f t="shared" si="12"/>
        <v>2.0999999999999996</v>
      </c>
      <c r="N17" s="3">
        <f t="shared" si="1"/>
        <v>19.03781523890925</v>
      </c>
      <c r="O17" s="7">
        <f t="shared" si="6"/>
        <v>68.536134860073304</v>
      </c>
      <c r="P17" s="14">
        <f t="shared" si="13"/>
        <v>5.0999999999999996</v>
      </c>
      <c r="Q17" s="3">
        <f t="shared" si="2"/>
        <v>47.680653046458247</v>
      </c>
      <c r="R17" s="7">
        <f t="shared" si="7"/>
        <v>429.12587741812422</v>
      </c>
      <c r="S17" s="14">
        <f t="shared" si="14"/>
        <v>10.1</v>
      </c>
      <c r="T17" s="3">
        <f t="shared" si="3"/>
        <v>75.146252641341661</v>
      </c>
      <c r="U17" s="7">
        <f t="shared" si="8"/>
        <v>1082.1060380353199</v>
      </c>
      <c r="V17" s="3"/>
    </row>
    <row r="18" spans="7:22" x14ac:dyDescent="0.25">
      <c r="G18" s="11">
        <f t="shared" si="9"/>
        <v>1.2</v>
      </c>
      <c r="H18" s="3">
        <f t="shared" si="10"/>
        <v>4.3159456915743268</v>
      </c>
      <c r="I18" s="7">
        <f t="shared" si="4"/>
        <v>3.8843511224168941</v>
      </c>
      <c r="J18" s="14">
        <f t="shared" si="11"/>
        <v>1.2</v>
      </c>
      <c r="K18" s="3">
        <f t="shared" si="0"/>
        <v>9.4308684831606353</v>
      </c>
      <c r="L18" s="7">
        <f t="shared" si="5"/>
        <v>16.975563269689143</v>
      </c>
      <c r="M18" s="14">
        <f t="shared" si="12"/>
        <v>2.2999999999999998</v>
      </c>
      <c r="N18" s="3">
        <f t="shared" si="1"/>
        <v>18.921124411463264</v>
      </c>
      <c r="O18" s="7">
        <f t="shared" si="6"/>
        <v>68.116047881267747</v>
      </c>
      <c r="P18" s="14">
        <f t="shared" si="13"/>
        <v>5.6</v>
      </c>
      <c r="Q18" s="3">
        <f t="shared" si="2"/>
        <v>47.391069700344595</v>
      </c>
      <c r="R18" s="7">
        <f t="shared" si="7"/>
        <v>426.5196273031014</v>
      </c>
      <c r="S18" s="14">
        <f t="shared" si="14"/>
        <v>11.1</v>
      </c>
      <c r="T18" s="3">
        <f t="shared" si="3"/>
        <v>74.532824486944563</v>
      </c>
      <c r="U18" s="7">
        <f t="shared" si="8"/>
        <v>1073.2726726120018</v>
      </c>
      <c r="V18" s="3"/>
    </row>
    <row r="19" spans="7:22" x14ac:dyDescent="0.25">
      <c r="G19" s="11">
        <f t="shared" si="9"/>
        <v>1.3</v>
      </c>
      <c r="H19" s="3">
        <f t="shared" si="10"/>
        <v>4.2424323077392208</v>
      </c>
      <c r="I19" s="7">
        <f t="shared" si="4"/>
        <v>3.8181890769652989</v>
      </c>
      <c r="J19" s="14">
        <f t="shared" si="11"/>
        <v>1.3</v>
      </c>
      <c r="K19" s="3">
        <f t="shared" si="0"/>
        <v>9.3704852812753092</v>
      </c>
      <c r="L19" s="7">
        <f t="shared" si="5"/>
        <v>16.866873506295558</v>
      </c>
      <c r="M19" s="14">
        <f t="shared" si="12"/>
        <v>2.5</v>
      </c>
      <c r="N19" s="3">
        <f t="shared" si="1"/>
        <v>18.801679988784407</v>
      </c>
      <c r="O19" s="7">
        <f t="shared" si="6"/>
        <v>67.686047959623863</v>
      </c>
      <c r="P19" s="14">
        <f t="shared" si="13"/>
        <v>6.1</v>
      </c>
      <c r="Q19" s="3">
        <f t="shared" si="2"/>
        <v>47.094483832570731</v>
      </c>
      <c r="R19" s="7">
        <f t="shared" si="7"/>
        <v>423.85035449313659</v>
      </c>
      <c r="S19" s="14">
        <f t="shared" si="14"/>
        <v>12.1</v>
      </c>
      <c r="T19" s="3">
        <f t="shared" si="3"/>
        <v>73.904098332365109</v>
      </c>
      <c r="U19" s="7">
        <f t="shared" si="8"/>
        <v>1064.2190159860577</v>
      </c>
      <c r="V19" s="3"/>
    </row>
    <row r="20" spans="7:22" x14ac:dyDescent="0.25">
      <c r="G20" s="11">
        <f t="shared" si="9"/>
        <v>1.4000000000000001</v>
      </c>
      <c r="H20" s="3">
        <f t="shared" si="10"/>
        <v>4.1671609661040065</v>
      </c>
      <c r="I20" s="7">
        <f t="shared" si="4"/>
        <v>3.7504448694936059</v>
      </c>
      <c r="J20" s="14">
        <f t="shared" si="11"/>
        <v>1.4000000000000001</v>
      </c>
      <c r="K20" s="3">
        <f t="shared" si="0"/>
        <v>9.3088283029283723</v>
      </c>
      <c r="L20" s="7">
        <f t="shared" si="5"/>
        <v>16.755890945271069</v>
      </c>
      <c r="M20" s="14">
        <f t="shared" si="12"/>
        <v>2.7</v>
      </c>
      <c r="N20" s="3">
        <f t="shared" si="1"/>
        <v>18.67962452734675</v>
      </c>
      <c r="O20" s="7">
        <f t="shared" si="6"/>
        <v>67.246648298448306</v>
      </c>
      <c r="P20" s="14">
        <f t="shared" si="13"/>
        <v>6.6</v>
      </c>
      <c r="Q20" s="3">
        <f t="shared" si="2"/>
        <v>46.791269233266171</v>
      </c>
      <c r="R20" s="7">
        <f t="shared" si="7"/>
        <v>421.12142309939554</v>
      </c>
      <c r="S20" s="14">
        <f t="shared" si="14"/>
        <v>13.1</v>
      </c>
      <c r="T20" s="3">
        <f t="shared" si="3"/>
        <v>73.260851112211469</v>
      </c>
      <c r="U20" s="7">
        <f t="shared" si="8"/>
        <v>1054.9562560158452</v>
      </c>
      <c r="V20" s="3"/>
    </row>
    <row r="21" spans="7:22" x14ac:dyDescent="0.25">
      <c r="G21" s="11">
        <f t="shared" si="9"/>
        <v>1.5000000000000002</v>
      </c>
      <c r="H21" s="3">
        <f t="shared" si="10"/>
        <v>4.0901815768251666</v>
      </c>
      <c r="I21" s="7">
        <f t="shared" si="4"/>
        <v>3.6811634191426501</v>
      </c>
      <c r="J21" s="14">
        <f t="shared" si="11"/>
        <v>1.5000000000000002</v>
      </c>
      <c r="K21" s="3">
        <f t="shared" si="0"/>
        <v>9.245954526867143</v>
      </c>
      <c r="L21" s="7">
        <f t="shared" si="5"/>
        <v>16.642718148360856</v>
      </c>
      <c r="M21" s="14">
        <f t="shared" si="12"/>
        <v>2.9000000000000004</v>
      </c>
      <c r="N21" s="3">
        <f t="shared" si="1"/>
        <v>18.555080513477392</v>
      </c>
      <c r="O21" s="7">
        <f t="shared" si="6"/>
        <v>66.798289848518621</v>
      </c>
      <c r="P21" s="14">
        <f t="shared" si="13"/>
        <v>7.1</v>
      </c>
      <c r="Q21" s="3">
        <f t="shared" si="2"/>
        <v>46.481746032340638</v>
      </c>
      <c r="R21" s="7">
        <f t="shared" si="7"/>
        <v>418.33571429106576</v>
      </c>
      <c r="S21" s="14">
        <f t="shared" si="14"/>
        <v>14.1</v>
      </c>
      <c r="T21" s="3">
        <f t="shared" si="3"/>
        <v>72.603743226788211</v>
      </c>
      <c r="U21" s="7">
        <f t="shared" si="8"/>
        <v>1045.4939024657504</v>
      </c>
      <c r="V21" s="3"/>
    </row>
    <row r="22" spans="7:22" x14ac:dyDescent="0.25">
      <c r="G22" s="11">
        <f t="shared" si="9"/>
        <v>1.6000000000000003</v>
      </c>
      <c r="H22" s="3">
        <f t="shared" si="10"/>
        <v>4.0115343663835796</v>
      </c>
      <c r="I22" s="7">
        <f t="shared" si="4"/>
        <v>3.6103809297452218</v>
      </c>
      <c r="J22" s="14">
        <f t="shared" si="11"/>
        <v>1.6000000000000003</v>
      </c>
      <c r="K22" s="3">
        <f t="shared" si="0"/>
        <v>9.1819135884381531</v>
      </c>
      <c r="L22" s="7">
        <f t="shared" si="5"/>
        <v>16.527444459188676</v>
      </c>
      <c r="M22" s="14">
        <f t="shared" si="12"/>
        <v>3.1000000000000005</v>
      </c>
      <c r="N22" s="3">
        <f t="shared" si="1"/>
        <v>18.428154201643174</v>
      </c>
      <c r="O22" s="7">
        <f t="shared" si="6"/>
        <v>66.341355125915427</v>
      </c>
      <c r="P22" s="14">
        <f t="shared" si="13"/>
        <v>7.6</v>
      </c>
      <c r="Q22" s="3">
        <f t="shared" si="2"/>
        <v>46.166191188722522</v>
      </c>
      <c r="R22" s="7">
        <f t="shared" si="7"/>
        <v>415.49572069850274</v>
      </c>
      <c r="S22" s="14">
        <f t="shared" si="14"/>
        <v>15.1</v>
      </c>
      <c r="T22" s="3">
        <f t="shared" si="3"/>
        <v>71.9333412901196</v>
      </c>
      <c r="U22" s="7">
        <f t="shared" si="8"/>
        <v>1035.8401145777223</v>
      </c>
      <c r="V22" s="3"/>
    </row>
    <row r="23" spans="7:22" x14ac:dyDescent="0.25">
      <c r="G23" s="11">
        <f t="shared" si="9"/>
        <v>1.7000000000000004</v>
      </c>
      <c r="H23" s="3">
        <f t="shared" si="10"/>
        <v>3.9312512548949252</v>
      </c>
      <c r="I23" s="7">
        <f t="shared" si="4"/>
        <v>3.5381261294054327</v>
      </c>
      <c r="J23" s="14">
        <f t="shared" si="11"/>
        <v>1.7000000000000004</v>
      </c>
      <c r="K23" s="3">
        <f t="shared" si="0"/>
        <v>9.1167490454150695</v>
      </c>
      <c r="L23" s="7">
        <f t="shared" si="5"/>
        <v>16.410148281747126</v>
      </c>
      <c r="M23" s="14">
        <f t="shared" si="12"/>
        <v>3.3000000000000007</v>
      </c>
      <c r="N23" s="3">
        <f t="shared" si="1"/>
        <v>18.298938508255723</v>
      </c>
      <c r="O23" s="7">
        <f t="shared" si="6"/>
        <v>65.876178629720613</v>
      </c>
      <c r="P23" s="14">
        <f t="shared" si="13"/>
        <v>8.1</v>
      </c>
      <c r="Q23" s="3">
        <f t="shared" si="2"/>
        <v>45.844846347359955</v>
      </c>
      <c r="R23" s="7">
        <f t="shared" si="7"/>
        <v>412.60361712623961</v>
      </c>
      <c r="S23" s="14">
        <f t="shared" si="14"/>
        <v>16.100000000000001</v>
      </c>
      <c r="T23" s="3">
        <f t="shared" si="3"/>
        <v>71.250135110067461</v>
      </c>
      <c r="U23" s="7">
        <f t="shared" si="8"/>
        <v>1026.0019455849715</v>
      </c>
      <c r="V23" s="3"/>
    </row>
    <row r="24" spans="7:22" x14ac:dyDescent="0.25">
      <c r="G24" s="11">
        <f t="shared" si="9"/>
        <v>1.8000000000000005</v>
      </c>
      <c r="H24" s="3">
        <f t="shared" si="10"/>
        <v>3.8493568846468467</v>
      </c>
      <c r="I24" s="7">
        <f t="shared" si="4"/>
        <v>3.4644211961821623</v>
      </c>
      <c r="J24" s="14">
        <f t="shared" si="11"/>
        <v>1.8000000000000005</v>
      </c>
      <c r="K24" s="3">
        <f t="shared" si="0"/>
        <v>9.05049935979895</v>
      </c>
      <c r="L24" s="7">
        <f t="shared" si="5"/>
        <v>16.290898847638111</v>
      </c>
      <c r="M24" s="14">
        <f t="shared" si="12"/>
        <v>3.5000000000000009</v>
      </c>
      <c r="N24" s="3">
        <f t="shared" si="1"/>
        <v>18.167515236576666</v>
      </c>
      <c r="O24" s="7">
        <f t="shared" si="6"/>
        <v>65.403054851676004</v>
      </c>
      <c r="P24" s="14">
        <f t="shared" si="13"/>
        <v>8.6</v>
      </c>
      <c r="Q24" s="3">
        <f t="shared" si="2"/>
        <v>45.517923846513291</v>
      </c>
      <c r="R24" s="7">
        <f t="shared" si="7"/>
        <v>409.6613146186196</v>
      </c>
      <c r="S24" s="14">
        <f t="shared" si="14"/>
        <v>17.100000000000001</v>
      </c>
      <c r="T24" s="3">
        <f t="shared" si="3"/>
        <v>70.554550625326485</v>
      </c>
      <c r="U24" s="7">
        <f t="shared" si="8"/>
        <v>1015.9855290047014</v>
      </c>
      <c r="V24" s="3"/>
    </row>
    <row r="25" spans="7:22" x14ac:dyDescent="0.25">
      <c r="G25" s="11">
        <f t="shared" si="9"/>
        <v>1.9000000000000006</v>
      </c>
      <c r="H25" s="3">
        <f t="shared" si="10"/>
        <v>3.7658693870796354</v>
      </c>
      <c r="I25" s="7">
        <f t="shared" si="4"/>
        <v>3.3892824483716719</v>
      </c>
      <c r="J25" s="14">
        <f t="shared" si="11"/>
        <v>1.9000000000000006</v>
      </c>
      <c r="K25" s="3">
        <f t="shared" si="0"/>
        <v>8.9831986714378225</v>
      </c>
      <c r="L25" s="7">
        <f t="shared" si="5"/>
        <v>16.169757608588082</v>
      </c>
      <c r="M25" s="14">
        <f t="shared" si="12"/>
        <v>3.7000000000000011</v>
      </c>
      <c r="N25" s="3">
        <f t="shared" si="1"/>
        <v>18.033956816543942</v>
      </c>
      <c r="O25" s="7">
        <f t="shared" si="6"/>
        <v>64.922244539558193</v>
      </c>
      <c r="P25" s="14">
        <f t="shared" si="13"/>
        <v>9.1</v>
      </c>
      <c r="Q25" s="3">
        <f t="shared" si="2"/>
        <v>45.185611392688877</v>
      </c>
      <c r="R25" s="7">
        <f t="shared" si="7"/>
        <v>406.67050253419984</v>
      </c>
      <c r="S25" s="14">
        <f t="shared" si="14"/>
        <v>18.100000000000001</v>
      </c>
      <c r="T25" s="3">
        <f t="shared" si="3"/>
        <v>69.846959935800257</v>
      </c>
      <c r="U25" s="7">
        <f t="shared" si="8"/>
        <v>1005.7962230755237</v>
      </c>
      <c r="V25" s="3"/>
    </row>
    <row r="26" spans="7:22" x14ac:dyDescent="0.25">
      <c r="G26" s="11">
        <f t="shared" si="9"/>
        <v>2.0000000000000004</v>
      </c>
      <c r="H26" s="3">
        <f t="shared" si="10"/>
        <v>3.6808009475020214</v>
      </c>
      <c r="I26" s="7">
        <f t="shared" si="4"/>
        <v>3.3127208527518195</v>
      </c>
      <c r="J26" s="14">
        <f t="shared" si="11"/>
        <v>2.0000000000000004</v>
      </c>
      <c r="K26" s="3">
        <f t="shared" si="0"/>
        <v>8.9148774160797846</v>
      </c>
      <c r="L26" s="7">
        <f t="shared" si="5"/>
        <v>16.046779348943613</v>
      </c>
      <c r="M26" s="14">
        <f t="shared" si="12"/>
        <v>3.9000000000000012</v>
      </c>
      <c r="N26" s="3">
        <f t="shared" si="1"/>
        <v>17.898327685490983</v>
      </c>
      <c r="O26" s="7">
        <f t="shared" si="6"/>
        <v>64.433979667767545</v>
      </c>
      <c r="P26" s="14">
        <f t="shared" si="13"/>
        <v>9.6</v>
      </c>
      <c r="Q26" s="3">
        <f t="shared" si="2"/>
        <v>44.848075755026812</v>
      </c>
      <c r="R26" s="7">
        <f t="shared" si="7"/>
        <v>403.63268179524135</v>
      </c>
      <c r="S26" s="14">
        <f t="shared" si="14"/>
        <v>19.100000000000001</v>
      </c>
      <c r="T26" s="3">
        <f t="shared" si="3"/>
        <v>69.127689196907852</v>
      </c>
      <c r="U26" s="7">
        <f t="shared" si="8"/>
        <v>995.43872443547309</v>
      </c>
      <c r="V26" s="3"/>
    </row>
    <row r="27" spans="7:22" x14ac:dyDescent="0.25">
      <c r="G27" s="11">
        <f t="shared" si="9"/>
        <v>2.1000000000000005</v>
      </c>
      <c r="H27" s="3">
        <f t="shared" si="10"/>
        <v>3.5941582081796057</v>
      </c>
      <c r="I27" s="7">
        <f t="shared" si="4"/>
        <v>3.2347423873616452</v>
      </c>
      <c r="J27" s="14">
        <f t="shared" si="11"/>
        <v>2.1000000000000005</v>
      </c>
      <c r="K27" s="3">
        <f t="shared" si="0"/>
        <v>8.8455628251724345</v>
      </c>
      <c r="L27" s="7">
        <f t="shared" si="5"/>
        <v>15.922013085310383</v>
      </c>
      <c r="M27" s="14">
        <f t="shared" si="12"/>
        <v>4.1000000000000014</v>
      </c>
      <c r="N27" s="3">
        <f t="shared" si="1"/>
        <v>17.760685398145377</v>
      </c>
      <c r="O27" s="7">
        <f t="shared" si="6"/>
        <v>63.93846743332336</v>
      </c>
      <c r="P27" s="14">
        <f t="shared" si="13"/>
        <v>10.1</v>
      </c>
      <c r="Q27" s="3">
        <f t="shared" si="2"/>
        <v>44.50546572432927</v>
      </c>
      <c r="R27" s="7">
        <f t="shared" si="7"/>
        <v>400.54919151896343</v>
      </c>
      <c r="S27" s="14">
        <f t="shared" si="14"/>
        <v>20.100000000000001</v>
      </c>
      <c r="T27" s="3">
        <f t="shared" si="3"/>
        <v>68.397024913346613</v>
      </c>
      <c r="U27" s="7">
        <f t="shared" si="8"/>
        <v>984.9171587521912</v>
      </c>
      <c r="V27" s="3"/>
    </row>
    <row r="28" spans="7:22" x14ac:dyDescent="0.25">
      <c r="G28" s="11">
        <f t="shared" si="9"/>
        <v>2.2000000000000006</v>
      </c>
      <c r="H28" s="3">
        <f t="shared" si="10"/>
        <v>3.5059425375145197</v>
      </c>
      <c r="I28" s="7">
        <f t="shared" si="4"/>
        <v>3.1553482837630678</v>
      </c>
      <c r="J28" s="14">
        <f t="shared" si="11"/>
        <v>2.2000000000000006</v>
      </c>
      <c r="K28" s="3">
        <f t="shared" si="0"/>
        <v>8.7752793343915112</v>
      </c>
      <c r="L28" s="7">
        <f t="shared" si="5"/>
        <v>15.795502801904721</v>
      </c>
      <c r="M28" s="14">
        <f t="shared" si="12"/>
        <v>4.3000000000000016</v>
      </c>
      <c r="N28" s="3">
        <f t="shared" si="1"/>
        <v>17.621081529221801</v>
      </c>
      <c r="O28" s="7">
        <f t="shared" si="6"/>
        <v>63.435893505198486</v>
      </c>
      <c r="P28" s="14">
        <f t="shared" si="13"/>
        <v>10.6</v>
      </c>
      <c r="Q28" s="3">
        <f t="shared" si="2"/>
        <v>44.157914511322531</v>
      </c>
      <c r="R28" s="7">
        <f t="shared" si="7"/>
        <v>397.42123060190283</v>
      </c>
      <c r="S28" s="14">
        <f t="shared" si="14"/>
        <v>21.1</v>
      </c>
      <c r="T28" s="3">
        <f t="shared" si="3"/>
        <v>67.655219012636181</v>
      </c>
      <c r="U28" s="7">
        <f t="shared" si="8"/>
        <v>974.235153781961</v>
      </c>
      <c r="V28" s="3"/>
    </row>
    <row r="29" spans="7:22" x14ac:dyDescent="0.25">
      <c r="G29" s="11">
        <f t="shared" si="9"/>
        <v>2.3000000000000007</v>
      </c>
      <c r="H29" s="3">
        <f t="shared" si="10"/>
        <v>3.4161501837143033</v>
      </c>
      <c r="I29" s="7">
        <f t="shared" si="4"/>
        <v>3.0745351653428732</v>
      </c>
      <c r="J29" s="14">
        <f t="shared" si="11"/>
        <v>2.3000000000000007</v>
      </c>
      <c r="K29" s="3">
        <f t="shared" si="0"/>
        <v>8.7040489207532925</v>
      </c>
      <c r="L29" s="7">
        <f t="shared" si="5"/>
        <v>15.667288057355927</v>
      </c>
      <c r="M29" s="14">
        <f t="shared" si="12"/>
        <v>4.5000000000000018</v>
      </c>
      <c r="N29" s="3">
        <f t="shared" si="1"/>
        <v>17.479562414806473</v>
      </c>
      <c r="O29" s="7">
        <f t="shared" si="6"/>
        <v>62.926424693303304</v>
      </c>
      <c r="P29" s="14">
        <f t="shared" si="13"/>
        <v>11.1</v>
      </c>
      <c r="Q29" s="3">
        <f t="shared" si="2"/>
        <v>43.805541710870479</v>
      </c>
      <c r="R29" s="7">
        <f t="shared" si="7"/>
        <v>394.24987539783433</v>
      </c>
      <c r="S29" s="14">
        <f t="shared" si="14"/>
        <v>22.1</v>
      </c>
      <c r="T29" s="3">
        <f t="shared" si="3"/>
        <v>66.902492973742497</v>
      </c>
      <c r="U29" s="7">
        <f t="shared" si="8"/>
        <v>963.39589882189193</v>
      </c>
      <c r="V29" s="3"/>
    </row>
    <row r="30" spans="7:22" x14ac:dyDescent="0.25">
      <c r="G30" s="11">
        <f t="shared" si="9"/>
        <v>2.4000000000000008</v>
      </c>
      <c r="H30" s="3">
        <f t="shared" si="10"/>
        <v>3.3247723242802181</v>
      </c>
      <c r="I30" s="7">
        <f t="shared" si="4"/>
        <v>2.9922950918521964</v>
      </c>
      <c r="J30" s="14">
        <f t="shared" si="11"/>
        <v>2.4000000000000008</v>
      </c>
      <c r="K30" s="3">
        <f t="shared" si="0"/>
        <v>8.6318913831486572</v>
      </c>
      <c r="L30" s="7">
        <f t="shared" si="5"/>
        <v>15.537404489667583</v>
      </c>
      <c r="M30" s="14">
        <f t="shared" si="12"/>
        <v>4.700000000000002</v>
      </c>
      <c r="N30" s="3">
        <f t="shared" si="1"/>
        <v>17.336169766797646</v>
      </c>
      <c r="O30" s="7">
        <f t="shared" si="6"/>
        <v>62.410211160471526</v>
      </c>
      <c r="P30" s="14">
        <f t="shared" si="13"/>
        <v>11.6</v>
      </c>
      <c r="Q30" s="3">
        <f t="shared" si="2"/>
        <v>43.448454925683585</v>
      </c>
      <c r="R30" s="7">
        <f t="shared" si="7"/>
        <v>391.03609433115224</v>
      </c>
      <c r="S30" s="14">
        <f t="shared" si="14"/>
        <v>23.1</v>
      </c>
      <c r="T30" s="3">
        <f t="shared" si="3"/>
        <v>66.139041213434226</v>
      </c>
      <c r="U30" s="7">
        <f t="shared" si="8"/>
        <v>952.40219347345283</v>
      </c>
      <c r="V30" s="3"/>
    </row>
    <row r="31" spans="7:22" x14ac:dyDescent="0.25">
      <c r="G31" s="11">
        <f t="shared" si="9"/>
        <v>2.5000000000000009</v>
      </c>
      <c r="H31" s="3">
        <f t="shared" si="10"/>
        <v>3.2317950169391896</v>
      </c>
      <c r="I31" s="7">
        <f t="shared" si="4"/>
        <v>2.9086155152452706</v>
      </c>
      <c r="J31" s="14">
        <f t="shared" si="11"/>
        <v>2.5000000000000009</v>
      </c>
      <c r="K31" s="3">
        <f t="shared" si="0"/>
        <v>8.5588245775438843</v>
      </c>
      <c r="L31" s="7">
        <f t="shared" si="5"/>
        <v>15.405884239578992</v>
      </c>
      <c r="M31" s="14">
        <f t="shared" si="12"/>
        <v>4.9000000000000021</v>
      </c>
      <c r="N31" s="3">
        <f t="shared" si="1"/>
        <v>17.190941186193893</v>
      </c>
      <c r="O31" s="7">
        <f t="shared" si="6"/>
        <v>61.887388270298018</v>
      </c>
      <c r="P31" s="14">
        <f t="shared" si="13"/>
        <v>12.1</v>
      </c>
      <c r="Q31" s="3">
        <f t="shared" si="2"/>
        <v>43.086751119635416</v>
      </c>
      <c r="R31" s="7">
        <f t="shared" si="7"/>
        <v>387.78076007671876</v>
      </c>
      <c r="S31" s="14">
        <f t="shared" si="14"/>
        <v>24.1</v>
      </c>
      <c r="T31" s="3">
        <f t="shared" si="3"/>
        <v>65.365033881787369</v>
      </c>
      <c r="U31" s="7">
        <f t="shared" si="8"/>
        <v>941.25648789773811</v>
      </c>
      <c r="V31" s="3"/>
    </row>
    <row r="32" spans="7:22" x14ac:dyDescent="0.25">
      <c r="G32" s="11">
        <f t="shared" si="9"/>
        <v>2.600000000000001</v>
      </c>
      <c r="H32" s="3">
        <f t="shared" si="10"/>
        <v>3.1371990526675346</v>
      </c>
      <c r="I32" s="7">
        <f t="shared" si="4"/>
        <v>2.8234791474007812</v>
      </c>
      <c r="J32" s="14">
        <f t="shared" si="11"/>
        <v>2.600000000000001</v>
      </c>
      <c r="K32" s="3">
        <f t="shared" si="0"/>
        <v>8.4848646154784433</v>
      </c>
      <c r="L32" s="7">
        <f t="shared" si="5"/>
        <v>15.272756307861199</v>
      </c>
      <c r="M32" s="14">
        <f t="shared" si="12"/>
        <v>5.1000000000000023</v>
      </c>
      <c r="N32" s="3">
        <f t="shared" si="1"/>
        <v>17.043910594903153</v>
      </c>
      <c r="O32" s="7">
        <f t="shared" si="6"/>
        <v>61.358078141651355</v>
      </c>
      <c r="P32" s="14">
        <f t="shared" si="13"/>
        <v>12.6</v>
      </c>
      <c r="Q32" s="3">
        <f t="shared" si="2"/>
        <v>42.720517753962504</v>
      </c>
      <c r="R32" s="7">
        <f t="shared" si="7"/>
        <v>384.48465978566253</v>
      </c>
      <c r="S32" s="14">
        <f t="shared" si="14"/>
        <v>25.1</v>
      </c>
      <c r="T32" s="3">
        <f t="shared" si="3"/>
        <v>64.580619181467952</v>
      </c>
      <c r="U32" s="7">
        <f t="shared" si="8"/>
        <v>929.96091621313849</v>
      </c>
      <c r="V32" s="3"/>
    </row>
    <row r="33" spans="7:22" x14ac:dyDescent="0.25">
      <c r="G33" s="11">
        <f t="shared" si="9"/>
        <v>2.7000000000000011</v>
      </c>
      <c r="H33" s="3">
        <f t="shared" si="10"/>
        <v>3.0409597067152925</v>
      </c>
      <c r="I33" s="7">
        <f t="shared" si="4"/>
        <v>2.7368637360437633</v>
      </c>
      <c r="J33" s="14">
        <f t="shared" si="11"/>
        <v>2.7000000000000011</v>
      </c>
      <c r="K33" s="3">
        <f t="shared" si="0"/>
        <v>8.4100260325594842</v>
      </c>
      <c r="L33" s="7">
        <f t="shared" si="5"/>
        <v>15.138046858607073</v>
      </c>
      <c r="M33" s="14">
        <f t="shared" si="12"/>
        <v>5.3000000000000025</v>
      </c>
      <c r="N33" s="3">
        <f t="shared" si="1"/>
        <v>16.89510860125975</v>
      </c>
      <c r="O33" s="7">
        <f t="shared" si="6"/>
        <v>60.822390964535103</v>
      </c>
      <c r="P33" s="14">
        <f t="shared" si="13"/>
        <v>13.1</v>
      </c>
      <c r="Q33" s="3">
        <f t="shared" si="2"/>
        <v>42.349833747331111</v>
      </c>
      <c r="R33" s="7">
        <f t="shared" si="7"/>
        <v>381.14850372597999</v>
      </c>
      <c r="S33" s="14">
        <f t="shared" si="14"/>
        <v>26.1</v>
      </c>
      <c r="T33" s="3">
        <f t="shared" si="3"/>
        <v>63.785925298579969</v>
      </c>
      <c r="U33" s="7">
        <f t="shared" si="8"/>
        <v>918.51732429955155</v>
      </c>
      <c r="V33" s="3"/>
    </row>
    <row r="34" spans="7:22" x14ac:dyDescent="0.25">
      <c r="G34" s="11">
        <f t="shared" si="9"/>
        <v>2.8000000000000012</v>
      </c>
      <c r="H34" s="3">
        <f t="shared" si="10"/>
        <v>2.9430463785986718</v>
      </c>
      <c r="I34" s="7">
        <f t="shared" si="4"/>
        <v>2.6487417407388048</v>
      </c>
      <c r="J34" s="14">
        <f t="shared" si="11"/>
        <v>2.8000000000000012</v>
      </c>
      <c r="K34" s="3">
        <f t="shared" si="0"/>
        <v>8.3343219322080184</v>
      </c>
      <c r="L34" s="7">
        <f t="shared" si="5"/>
        <v>15.001779477974434</v>
      </c>
      <c r="M34" s="14">
        <f t="shared" si="12"/>
        <v>5.5000000000000027</v>
      </c>
      <c r="N34" s="3">
        <f t="shared" si="1"/>
        <v>16.744562811101964</v>
      </c>
      <c r="O34" s="7">
        <f t="shared" si="6"/>
        <v>60.280426119967075</v>
      </c>
      <c r="P34" s="14">
        <f t="shared" si="13"/>
        <v>13.6</v>
      </c>
      <c r="Q34" s="3">
        <f t="shared" si="2"/>
        <v>41.974770291656014</v>
      </c>
      <c r="R34" s="7">
        <f t="shared" si="7"/>
        <v>377.77293262490417</v>
      </c>
      <c r="S34" s="14">
        <f t="shared" si="14"/>
        <v>27.1</v>
      </c>
      <c r="T34" s="3">
        <f t="shared" si="3"/>
        <v>62.981062012981837</v>
      </c>
      <c r="U34" s="7">
        <f t="shared" si="8"/>
        <v>906.92729298693848</v>
      </c>
      <c r="V34" s="3"/>
    </row>
    <row r="35" spans="7:22" x14ac:dyDescent="0.25">
      <c r="G35" s="11">
        <f t="shared" si="9"/>
        <v>2.9000000000000012</v>
      </c>
      <c r="H35" s="3">
        <f t="shared" si="10"/>
        <v>2.8434221064342693</v>
      </c>
      <c r="I35" s="7">
        <f t="shared" si="4"/>
        <v>2.5590798957908425</v>
      </c>
      <c r="J35" s="14">
        <f t="shared" si="11"/>
        <v>2.9000000000000012</v>
      </c>
      <c r="K35" s="3">
        <f t="shared" si="0"/>
        <v>8.2577641088178915</v>
      </c>
      <c r="L35" s="7">
        <f t="shared" si="5"/>
        <v>14.863975395872204</v>
      </c>
      <c r="M35" s="14">
        <f t="shared" si="12"/>
        <v>5.7000000000000028</v>
      </c>
      <c r="N35" s="3">
        <f t="shared" si="1"/>
        <v>16.592298093751957</v>
      </c>
      <c r="O35" s="7">
        <f t="shared" si="6"/>
        <v>59.732273137507043</v>
      </c>
      <c r="P35" s="14">
        <f t="shared" si="13"/>
        <v>14.1</v>
      </c>
      <c r="Q35" s="3">
        <f t="shared" si="2"/>
        <v>41.595391548730177</v>
      </c>
      <c r="R35" s="7">
        <f t="shared" si="7"/>
        <v>374.35852393857158</v>
      </c>
      <c r="S35" s="14">
        <f t="shared" si="14"/>
        <v>28.1</v>
      </c>
      <c r="T35" s="3">
        <f t="shared" si="3"/>
        <v>62.166122041041547</v>
      </c>
      <c r="U35" s="7">
        <f t="shared" si="8"/>
        <v>895.19215739099832</v>
      </c>
      <c r="V35" s="3"/>
    </row>
    <row r="36" spans="7:22" x14ac:dyDescent="0.25">
      <c r="G36" s="11">
        <f t="shared" si="9"/>
        <v>3.0000000000000013</v>
      </c>
      <c r="H36" s="3">
        <f t="shared" si="10"/>
        <v>2.7420429342119585</v>
      </c>
      <c r="I36" s="7">
        <f t="shared" si="4"/>
        <v>2.4678386407907626</v>
      </c>
      <c r="J36" s="14">
        <f t="shared" si="11"/>
        <v>3.0000000000000013</v>
      </c>
      <c r="K36" s="3">
        <f t="shared" si="0"/>
        <v>8.180363153650335</v>
      </c>
      <c r="L36" s="7">
        <f t="shared" si="5"/>
        <v>14.724653676570604</v>
      </c>
      <c r="M36" s="14">
        <f t="shared" si="12"/>
        <v>5.900000000000003</v>
      </c>
      <c r="N36" s="3">
        <f t="shared" si="1"/>
        <v>16.438336810327218</v>
      </c>
      <c r="O36" s="7">
        <f t="shared" si="6"/>
        <v>59.17801251717799</v>
      </c>
      <c r="P36" s="14">
        <f t="shared" si="13"/>
        <v>14.6</v>
      </c>
      <c r="Q36" s="3">
        <f t="shared" si="2"/>
        <v>41.211755247541461</v>
      </c>
      <c r="R36" s="7">
        <f t="shared" si="7"/>
        <v>370.90579722787317</v>
      </c>
      <c r="S36" s="14">
        <f t="shared" si="14"/>
        <v>29.1</v>
      </c>
      <c r="T36" s="3">
        <f t="shared" si="3"/>
        <v>61.341182152423634</v>
      </c>
      <c r="U36" s="7">
        <f t="shared" si="8"/>
        <v>883.31302299490039</v>
      </c>
      <c r="V36" s="3"/>
    </row>
    <row r="37" spans="7:22" x14ac:dyDescent="0.25">
      <c r="G37" s="11">
        <f t="shared" si="9"/>
        <v>3.1000000000000014</v>
      </c>
      <c r="H37" s="3">
        <f t="shared" si="10"/>
        <v>2.6388571019525213</v>
      </c>
      <c r="I37" s="7">
        <f t="shared" si="4"/>
        <v>2.3749713917572692</v>
      </c>
      <c r="J37" s="14">
        <f t="shared" si="11"/>
        <v>3.1000000000000014</v>
      </c>
      <c r="K37" s="3">
        <f t="shared" si="0"/>
        <v>8.1021285461382639</v>
      </c>
      <c r="L37" s="7">
        <f t="shared" si="5"/>
        <v>14.583831383048876</v>
      </c>
      <c r="M37" s="14">
        <f t="shared" si="12"/>
        <v>6.1000000000000032</v>
      </c>
      <c r="N37" s="3">
        <f t="shared" si="1"/>
        <v>16.282699010340021</v>
      </c>
      <c r="O37" s="7">
        <f t="shared" si="6"/>
        <v>58.617716437224075</v>
      </c>
      <c r="P37" s="14">
        <f t="shared" si="13"/>
        <v>15.1</v>
      </c>
      <c r="Q37" s="3">
        <f t="shared" si="2"/>
        <v>40.823913198175688</v>
      </c>
      <c r="R37" s="7">
        <f t="shared" si="7"/>
        <v>367.41521878358122</v>
      </c>
      <c r="S37" s="14">
        <f t="shared" si="14"/>
        <v>30.1</v>
      </c>
      <c r="T37" s="3">
        <f t="shared" si="3"/>
        <v>60.506304093731103</v>
      </c>
      <c r="U37" s="7">
        <f t="shared" si="8"/>
        <v>871.29077894972795</v>
      </c>
      <c r="V37" s="3"/>
    </row>
    <row r="38" spans="7:22" x14ac:dyDescent="0.25">
      <c r="G38" s="11">
        <f t="shared" si="9"/>
        <v>3.2000000000000015</v>
      </c>
      <c r="H38" s="3">
        <f t="shared" si="10"/>
        <v>2.5338040172031642</v>
      </c>
      <c r="I38" s="7">
        <f t="shared" si="4"/>
        <v>2.2804236154828477</v>
      </c>
      <c r="J38" s="14">
        <f t="shared" si="11"/>
        <v>3.2000000000000015</v>
      </c>
      <c r="K38" s="3">
        <f t="shared" si="0"/>
        <v>8.0230687327671646</v>
      </c>
      <c r="L38" s="7">
        <f t="shared" si="5"/>
        <v>14.441523718980896</v>
      </c>
      <c r="M38" s="14">
        <f t="shared" si="12"/>
        <v>6.3000000000000034</v>
      </c>
      <c r="N38" s="3">
        <f t="shared" si="1"/>
        <v>16.125402601395276</v>
      </c>
      <c r="O38" s="7">
        <f t="shared" si="6"/>
        <v>58.051449365022997</v>
      </c>
      <c r="P38" s="14">
        <f t="shared" si="13"/>
        <v>15.6</v>
      </c>
      <c r="Q38" s="3">
        <f t="shared" si="2"/>
        <v>40.431911735118717</v>
      </c>
      <c r="R38" s="7">
        <f t="shared" si="7"/>
        <v>363.88720561606846</v>
      </c>
      <c r="S38" s="14">
        <f t="shared" si="14"/>
        <v>31.1</v>
      </c>
      <c r="T38" s="3">
        <f t="shared" si="3"/>
        <v>59.661535344963632</v>
      </c>
      <c r="U38" s="7">
        <f t="shared" si="8"/>
        <v>859.12610896747628</v>
      </c>
      <c r="V38" s="3"/>
    </row>
    <row r="39" spans="7:22" x14ac:dyDescent="0.25">
      <c r="G39" s="11">
        <f t="shared" si="9"/>
        <v>3.3000000000000016</v>
      </c>
      <c r="H39" s="3">
        <f t="shared" si="10"/>
        <v>2.4268129505670251</v>
      </c>
      <c r="I39" s="7">
        <f t="shared" si="4"/>
        <v>2.1841316555103227</v>
      </c>
      <c r="J39" s="14">
        <f t="shared" si="11"/>
        <v>3.3000000000000016</v>
      </c>
      <c r="K39" s="3">
        <f t="shared" ref="K39:K70" si="15">($J$5^1.25-J39^1.25)^(1/1.25)</f>
        <v>7.943191195299387</v>
      </c>
      <c r="L39" s="7">
        <f t="shared" si="5"/>
        <v>14.297744151538897</v>
      </c>
      <c r="M39" s="14">
        <f t="shared" si="12"/>
        <v>6.5000000000000036</v>
      </c>
      <c r="N39" s="3">
        <f t="shared" ref="N39:N70" si="16">($M$5^1.25-M39^1.25)^(1/1.25)</f>
        <v>15.966463495897179</v>
      </c>
      <c r="O39" s="7">
        <f t="shared" si="6"/>
        <v>57.479268585229846</v>
      </c>
      <c r="P39" s="14">
        <f t="shared" si="13"/>
        <v>16.100000000000001</v>
      </c>
      <c r="Q39" s="3">
        <f t="shared" ref="Q39:Q70" si="17">($P$5^1.25-P39^1.25)^(1/1.25)</f>
        <v>40.035792100353873</v>
      </c>
      <c r="R39" s="7">
        <f t="shared" si="7"/>
        <v>360.32212890318488</v>
      </c>
      <c r="S39" s="14">
        <f t="shared" si="14"/>
        <v>32.1</v>
      </c>
      <c r="T39" s="3">
        <f t="shared" ref="T39:T70" si="18">($S$5^1.25-S39^1.25)^(1/1.25)</f>
        <v>58.806909729318328</v>
      </c>
      <c r="U39" s="7">
        <f t="shared" si="8"/>
        <v>846.81950010218395</v>
      </c>
      <c r="V39" s="3"/>
    </row>
    <row r="40" spans="7:22" x14ac:dyDescent="0.25">
      <c r="G40" s="11">
        <f t="shared" si="9"/>
        <v>3.4000000000000017</v>
      </c>
      <c r="H40" s="3">
        <f t="shared" si="10"/>
        <v>2.3178013757759692</v>
      </c>
      <c r="I40" s="7">
        <f t="shared" si="4"/>
        <v>2.0860212381983723</v>
      </c>
      <c r="J40" s="14">
        <f t="shared" si="11"/>
        <v>3.4000000000000017</v>
      </c>
      <c r="K40" s="3">
        <f t="shared" si="15"/>
        <v>7.862502509789854</v>
      </c>
      <c r="L40" s="7">
        <f t="shared" si="5"/>
        <v>14.152504517621738</v>
      </c>
      <c r="M40" s="14">
        <f t="shared" si="12"/>
        <v>6.7000000000000037</v>
      </c>
      <c r="N40" s="3">
        <f t="shared" si="16"/>
        <v>15.805895737961718</v>
      </c>
      <c r="O40" s="7">
        <f t="shared" si="6"/>
        <v>56.901224656662187</v>
      </c>
      <c r="P40" s="14">
        <f t="shared" si="13"/>
        <v>16.600000000000001</v>
      </c>
      <c r="Q40" s="3">
        <f t="shared" si="17"/>
        <v>39.63559077474045</v>
      </c>
      <c r="R40" s="7">
        <f t="shared" si="7"/>
        <v>356.72031697266402</v>
      </c>
      <c r="S40" s="14">
        <f t="shared" si="14"/>
        <v>33.1</v>
      </c>
      <c r="T40" s="3">
        <f t="shared" si="18"/>
        <v>57.942447892488623</v>
      </c>
      <c r="U40" s="7">
        <f t="shared" si="8"/>
        <v>834.37124965183614</v>
      </c>
      <c r="V40" s="3"/>
    </row>
    <row r="41" spans="7:22" x14ac:dyDescent="0.25">
      <c r="G41" s="11">
        <f t="shared" si="9"/>
        <v>3.5000000000000018</v>
      </c>
      <c r="H41" s="3">
        <f t="shared" si="10"/>
        <v>2.2066728428012437</v>
      </c>
      <c r="I41" s="7">
        <f t="shared" si="4"/>
        <v>1.9860055585211194</v>
      </c>
      <c r="J41" s="14">
        <f t="shared" si="11"/>
        <v>3.5000000000000018</v>
      </c>
      <c r="K41" s="3">
        <f t="shared" si="15"/>
        <v>7.7810083975855218</v>
      </c>
      <c r="L41" s="7">
        <f t="shared" si="5"/>
        <v>14.00581511565394</v>
      </c>
      <c r="M41" s="14">
        <f t="shared" si="12"/>
        <v>6.9000000000000039</v>
      </c>
      <c r="N41" s="3">
        <f t="shared" si="16"/>
        <v>15.643711613161692</v>
      </c>
      <c r="O41" s="7">
        <f t="shared" si="6"/>
        <v>56.317361807382092</v>
      </c>
      <c r="P41" s="14">
        <f t="shared" si="13"/>
        <v>17.100000000000001</v>
      </c>
      <c r="Q41" s="3">
        <f t="shared" si="17"/>
        <v>39.231339764635351</v>
      </c>
      <c r="R41" s="7">
        <f t="shared" si="7"/>
        <v>353.08205788171819</v>
      </c>
      <c r="S41" s="14">
        <f t="shared" si="14"/>
        <v>34.1</v>
      </c>
      <c r="T41" s="3">
        <f t="shared" si="18"/>
        <v>57.068157664042516</v>
      </c>
      <c r="U41" s="7">
        <f t="shared" si="8"/>
        <v>821.7814703622123</v>
      </c>
      <c r="V41" s="3"/>
    </row>
    <row r="42" spans="7:22" x14ac:dyDescent="0.25">
      <c r="G42" s="11">
        <f t="shared" si="9"/>
        <v>3.6000000000000019</v>
      </c>
      <c r="H42" s="3">
        <f t="shared" si="10"/>
        <v>2.0933142251679304</v>
      </c>
      <c r="I42" s="7">
        <f t="shared" si="4"/>
        <v>1.8839828026511374</v>
      </c>
      <c r="J42" s="14">
        <f t="shared" si="11"/>
        <v>3.6000000000000019</v>
      </c>
      <c r="K42" s="3">
        <f t="shared" si="15"/>
        <v>7.698713769293696</v>
      </c>
      <c r="L42" s="7">
        <f t="shared" si="5"/>
        <v>13.857684784728653</v>
      </c>
      <c r="M42" s="14">
        <f t="shared" si="12"/>
        <v>7.1000000000000041</v>
      </c>
      <c r="N42" s="3">
        <f t="shared" si="16"/>
        <v>15.479921743270888</v>
      </c>
      <c r="O42" s="7">
        <f t="shared" si="6"/>
        <v>55.727718275775196</v>
      </c>
      <c r="P42" s="14">
        <f t="shared" si="13"/>
        <v>17.600000000000001</v>
      </c>
      <c r="Q42" s="3">
        <f t="shared" si="17"/>
        <v>38.823066849494687</v>
      </c>
      <c r="R42" s="7">
        <f t="shared" si="7"/>
        <v>349.40760164545219</v>
      </c>
      <c r="S42" s="14">
        <f t="shared" si="14"/>
        <v>35.1</v>
      </c>
      <c r="T42" s="3">
        <f t="shared" si="18"/>
        <v>56.184034310486751</v>
      </c>
      <c r="U42" s="7">
        <f t="shared" si="8"/>
        <v>809.0500940710092</v>
      </c>
      <c r="V42" s="3"/>
    </row>
    <row r="43" spans="7:22" x14ac:dyDescent="0.25">
      <c r="G43" s="11">
        <f t="shared" si="9"/>
        <v>3.700000000000002</v>
      </c>
      <c r="H43" s="3">
        <f t="shared" si="10"/>
        <v>1.9775921108758843</v>
      </c>
      <c r="I43" s="7">
        <f t="shared" si="4"/>
        <v>1.779832899788296</v>
      </c>
      <c r="J43" s="14">
        <f t="shared" si="11"/>
        <v>3.700000000000002</v>
      </c>
      <c r="K43" s="3">
        <f t="shared" si="15"/>
        <v>7.6156227625352306</v>
      </c>
      <c r="L43" s="7">
        <f t="shared" si="5"/>
        <v>13.708120972563416</v>
      </c>
      <c r="M43" s="14">
        <f t="shared" si="12"/>
        <v>7.3000000000000043</v>
      </c>
      <c r="N43" s="3">
        <f t="shared" si="16"/>
        <v>15.314535167800287</v>
      </c>
      <c r="O43" s="7">
        <f t="shared" si="6"/>
        <v>55.132326604081037</v>
      </c>
      <c r="P43" s="14">
        <f t="shared" si="13"/>
        <v>18.100000000000001</v>
      </c>
      <c r="Q43" s="3">
        <f t="shared" si="17"/>
        <v>38.410795795198268</v>
      </c>
      <c r="R43" s="7">
        <f t="shared" si="7"/>
        <v>345.69716215678443</v>
      </c>
      <c r="S43" s="14">
        <f t="shared" si="14"/>
        <v>36.1</v>
      </c>
      <c r="T43" s="3">
        <f t="shared" si="18"/>
        <v>55.29006068709576</v>
      </c>
      <c r="U43" s="7">
        <f t="shared" si="8"/>
        <v>796.17687389417893</v>
      </c>
      <c r="V43" s="3"/>
    </row>
    <row r="44" spans="7:22" x14ac:dyDescent="0.25">
      <c r="G44" s="11">
        <f t="shared" si="9"/>
        <v>3.800000000000002</v>
      </c>
      <c r="H44" s="3">
        <f t="shared" si="10"/>
        <v>1.8593479944799447</v>
      </c>
      <c r="I44" s="7">
        <f t="shared" si="4"/>
        <v>1.6734131950319502</v>
      </c>
      <c r="J44" s="14">
        <f t="shared" si="11"/>
        <v>3.800000000000002</v>
      </c>
      <c r="K44" s="3">
        <f t="shared" si="15"/>
        <v>7.5317387741592734</v>
      </c>
      <c r="L44" s="7">
        <f t="shared" si="5"/>
        <v>13.557129793486693</v>
      </c>
      <c r="M44" s="14">
        <f t="shared" si="12"/>
        <v>7.5000000000000044</v>
      </c>
      <c r="N44" s="3">
        <f t="shared" si="16"/>
        <v>15.147559413812228</v>
      </c>
      <c r="O44" s="7">
        <f t="shared" si="6"/>
        <v>54.531213889724022</v>
      </c>
      <c r="P44" s="14">
        <f t="shared" si="13"/>
        <v>18.600000000000001</v>
      </c>
      <c r="Q44" s="3">
        <f t="shared" si="17"/>
        <v>37.994546537026103</v>
      </c>
      <c r="R44" s="7">
        <f t="shared" si="7"/>
        <v>341.95091883323494</v>
      </c>
      <c r="S44" s="14">
        <f t="shared" si="14"/>
        <v>37.1</v>
      </c>
      <c r="T44" s="3">
        <f t="shared" si="18"/>
        <v>54.386207293376252</v>
      </c>
      <c r="U44" s="7">
        <f t="shared" si="8"/>
        <v>783.16138502461808</v>
      </c>
      <c r="V44" s="3"/>
    </row>
    <row r="45" spans="7:22" x14ac:dyDescent="0.25">
      <c r="G45" s="11">
        <f t="shared" si="9"/>
        <v>3.9000000000000021</v>
      </c>
      <c r="H45" s="3">
        <f t="shared" si="10"/>
        <v>1.7383917481158015</v>
      </c>
      <c r="I45" s="7">
        <f t="shared" si="4"/>
        <v>1.5645525733042214</v>
      </c>
      <c r="J45" s="14">
        <f t="shared" si="11"/>
        <v>3.9000000000000021</v>
      </c>
      <c r="K45" s="3">
        <f t="shared" si="15"/>
        <v>7.4470644874806871</v>
      </c>
      <c r="L45" s="7">
        <f t="shared" si="5"/>
        <v>13.404716077465237</v>
      </c>
      <c r="M45" s="14">
        <f t="shared" si="12"/>
        <v>7.7000000000000046</v>
      </c>
      <c r="N45" s="3">
        <f t="shared" si="16"/>
        <v>14.979000555245252</v>
      </c>
      <c r="O45" s="7">
        <f t="shared" si="6"/>
        <v>53.924401998882907</v>
      </c>
      <c r="P45" s="14">
        <f t="shared" si="13"/>
        <v>19.100000000000001</v>
      </c>
      <c r="Q45" s="3">
        <f t="shared" si="17"/>
        <v>37.574335335547516</v>
      </c>
      <c r="R45" s="7">
        <f t="shared" si="7"/>
        <v>338.16901801992765</v>
      </c>
      <c r="S45" s="14">
        <f t="shared" si="14"/>
        <v>38.1</v>
      </c>
      <c r="T45" s="3">
        <f t="shared" si="18"/>
        <v>53.472432235065867</v>
      </c>
      <c r="U45" s="7">
        <f t="shared" si="8"/>
        <v>770.00302418494846</v>
      </c>
      <c r="V45" s="3"/>
    </row>
    <row r="46" spans="7:22" x14ac:dyDescent="0.25">
      <c r="G46" s="11">
        <f t="shared" si="9"/>
        <v>4.0000000000000018</v>
      </c>
      <c r="H46" s="3">
        <f t="shared" si="10"/>
        <v>1.6144925500635803</v>
      </c>
      <c r="I46" s="7">
        <f t="shared" si="4"/>
        <v>1.4530432950572223</v>
      </c>
      <c r="J46" s="14">
        <f t="shared" si="11"/>
        <v>4.0000000000000018</v>
      </c>
      <c r="K46" s="3">
        <f t="shared" si="15"/>
        <v>7.3616018950040454</v>
      </c>
      <c r="L46" s="7">
        <f t="shared" si="5"/>
        <v>13.250883411007282</v>
      </c>
      <c r="M46" s="14">
        <f t="shared" si="12"/>
        <v>7.9000000000000048</v>
      </c>
      <c r="N46" s="3">
        <f t="shared" si="16"/>
        <v>14.808863262770359</v>
      </c>
      <c r="O46" s="7">
        <f t="shared" si="6"/>
        <v>53.311907745973294</v>
      </c>
      <c r="P46" s="14">
        <f t="shared" si="13"/>
        <v>19.600000000000001</v>
      </c>
      <c r="Q46" s="3">
        <f t="shared" si="17"/>
        <v>37.150174908123013</v>
      </c>
      <c r="R46" s="7">
        <f t="shared" si="7"/>
        <v>334.35157417310711</v>
      </c>
      <c r="S46" s="14">
        <v>39.9</v>
      </c>
      <c r="T46" s="3">
        <f t="shared" si="18"/>
        <v>51.802452701245109</v>
      </c>
      <c r="U46" s="7">
        <f t="shared" si="8"/>
        <v>745.9553188979296</v>
      </c>
      <c r="V46" s="3"/>
    </row>
    <row r="47" spans="7:22" x14ac:dyDescent="0.25">
      <c r="G47" s="11">
        <f t="shared" si="9"/>
        <v>4.1000000000000014</v>
      </c>
      <c r="H47" s="3">
        <f t="shared" si="10"/>
        <v>1.4873659309506813</v>
      </c>
      <c r="I47" s="7">
        <f t="shared" si="4"/>
        <v>1.3386293378556131</v>
      </c>
      <c r="J47" s="14">
        <f t="shared" si="11"/>
        <v>4.1000000000000014</v>
      </c>
      <c r="K47" s="3">
        <f t="shared" si="15"/>
        <v>7.2753523170162451</v>
      </c>
      <c r="L47" s="7">
        <f t="shared" si="5"/>
        <v>13.095634170629241</v>
      </c>
      <c r="M47" s="14">
        <f t="shared" si="12"/>
        <v>8.100000000000005</v>
      </c>
      <c r="N47" s="3">
        <f t="shared" si="16"/>
        <v>14.637150845021466</v>
      </c>
      <c r="O47" s="7">
        <f t="shared" si="6"/>
        <v>52.69374304207728</v>
      </c>
      <c r="P47" s="14">
        <f t="shared" si="13"/>
        <v>20.100000000000001</v>
      </c>
      <c r="Q47" s="3">
        <f t="shared" si="17"/>
        <v>36.722074538252315</v>
      </c>
      <c r="R47" s="7">
        <f t="shared" si="7"/>
        <v>330.49867084427086</v>
      </c>
      <c r="S47" s="14">
        <f t="shared" si="14"/>
        <v>40.9</v>
      </c>
      <c r="T47" s="3">
        <f t="shared" si="18"/>
        <v>50.860566584395812</v>
      </c>
      <c r="U47" s="7">
        <f t="shared" si="8"/>
        <v>732.39215881529969</v>
      </c>
      <c r="V47" s="3"/>
    </row>
    <row r="48" spans="7:22" x14ac:dyDescent="0.25">
      <c r="G48" s="11">
        <f t="shared" si="9"/>
        <v>4.2000000000000011</v>
      </c>
      <c r="H48" s="3">
        <f t="shared" si="10"/>
        <v>1.3566546555036825</v>
      </c>
      <c r="I48" s="7">
        <f t="shared" si="4"/>
        <v>1.2209891899533143</v>
      </c>
      <c r="J48" s="14">
        <f t="shared" si="11"/>
        <v>4.2000000000000011</v>
      </c>
      <c r="K48" s="3">
        <f t="shared" si="15"/>
        <v>7.188316416359215</v>
      </c>
      <c r="L48" s="7">
        <f t="shared" si="5"/>
        <v>12.938969549446588</v>
      </c>
      <c r="M48" s="14">
        <f t="shared" si="12"/>
        <v>8.3000000000000043</v>
      </c>
      <c r="N48" s="3">
        <f t="shared" si="16"/>
        <v>14.463865281890781</v>
      </c>
      <c r="O48" s="7">
        <f t="shared" si="6"/>
        <v>52.06991501480681</v>
      </c>
      <c r="P48" s="14">
        <f t="shared" si="13"/>
        <v>20.6</v>
      </c>
      <c r="Q48" s="3">
        <f t="shared" si="17"/>
        <v>36.290040164603205</v>
      </c>
      <c r="R48" s="7">
        <f t="shared" si="7"/>
        <v>326.61036148142887</v>
      </c>
      <c r="S48" s="14">
        <f t="shared" si="14"/>
        <v>41.9</v>
      </c>
      <c r="T48" s="3">
        <f t="shared" si="18"/>
        <v>49.908483113719726</v>
      </c>
      <c r="U48" s="7">
        <f t="shared" si="8"/>
        <v>718.68215683756409</v>
      </c>
      <c r="V48" s="3"/>
    </row>
    <row r="49" spans="7:22" x14ac:dyDescent="0.25">
      <c r="G49" s="11">
        <f t="shared" si="9"/>
        <v>4.3000000000000007</v>
      </c>
      <c r="H49" s="3">
        <f t="shared" si="10"/>
        <v>1.2218993456583227</v>
      </c>
      <c r="I49" s="7">
        <f t="shared" si="4"/>
        <v>1.0997094110924905</v>
      </c>
      <c r="J49" s="14">
        <f t="shared" si="11"/>
        <v>4.3000000000000007</v>
      </c>
      <c r="K49" s="3">
        <f t="shared" si="15"/>
        <v>7.1004942096333927</v>
      </c>
      <c r="L49" s="7">
        <f t="shared" si="5"/>
        <v>12.780889577340107</v>
      </c>
      <c r="M49" s="14">
        <f t="shared" si="12"/>
        <v>8.5000000000000036</v>
      </c>
      <c r="N49" s="3">
        <f t="shared" si="16"/>
        <v>14.28900725044941</v>
      </c>
      <c r="O49" s="7">
        <f t="shared" si="6"/>
        <v>51.440426101617881</v>
      </c>
      <c r="P49" s="14">
        <f t="shared" si="13"/>
        <v>21.1</v>
      </c>
      <c r="Q49" s="3">
        <f t="shared" si="17"/>
        <v>35.854074451214551</v>
      </c>
      <c r="R49" s="7">
        <f t="shared" si="7"/>
        <v>322.68667006093096</v>
      </c>
      <c r="S49" s="14">
        <f t="shared" si="14"/>
        <v>42.9</v>
      </c>
      <c r="T49" s="3">
        <f t="shared" si="18"/>
        <v>48.946097410665132</v>
      </c>
      <c r="U49" s="7">
        <f t="shared" si="8"/>
        <v>704.82380271357795</v>
      </c>
      <c r="V49" s="3"/>
    </row>
    <row r="50" spans="7:22" x14ac:dyDescent="0.25">
      <c r="G50" s="11">
        <f t="shared" si="9"/>
        <v>4.4000000000000004</v>
      </c>
      <c r="H50" s="3">
        <f t="shared" si="10"/>
        <v>1.0824910156308636</v>
      </c>
      <c r="I50" s="7">
        <f t="shared" si="4"/>
        <v>0.97424191406777727</v>
      </c>
      <c r="J50" s="14">
        <f t="shared" si="11"/>
        <v>4.4000000000000004</v>
      </c>
      <c r="K50" s="3">
        <f t="shared" si="15"/>
        <v>7.0118850750290447</v>
      </c>
      <c r="L50" s="7">
        <f t="shared" si="5"/>
        <v>12.62139313505228</v>
      </c>
      <c r="M50" s="14">
        <f t="shared" si="12"/>
        <v>8.7000000000000028</v>
      </c>
      <c r="N50" s="3">
        <f t="shared" si="16"/>
        <v>14.112576143939025</v>
      </c>
      <c r="O50" s="7">
        <f t="shared" si="6"/>
        <v>50.805274118180492</v>
      </c>
      <c r="P50" s="14">
        <f t="shared" si="13"/>
        <v>21.6</v>
      </c>
      <c r="Q50" s="3">
        <f t="shared" si="17"/>
        <v>35.414176840070859</v>
      </c>
      <c r="R50" s="7">
        <f t="shared" si="7"/>
        <v>318.72759156063773</v>
      </c>
      <c r="S50" s="14">
        <f t="shared" si="14"/>
        <v>43.9</v>
      </c>
      <c r="T50" s="3">
        <f t="shared" si="18"/>
        <v>47.973290085765015</v>
      </c>
      <c r="U50" s="7">
        <f t="shared" si="8"/>
        <v>690.81537723501629</v>
      </c>
      <c r="V50" s="3"/>
    </row>
    <row r="51" spans="7:22" x14ac:dyDescent="0.25">
      <c r="G51" s="11">
        <f t="shared" si="9"/>
        <v>4.5</v>
      </c>
      <c r="H51" s="3">
        <f t="shared" si="10"/>
        <v>0.93758929180523964</v>
      </c>
      <c r="I51" s="7">
        <f t="shared" si="4"/>
        <v>0.84383036262471567</v>
      </c>
      <c r="J51" s="14">
        <f t="shared" si="11"/>
        <v>4.5</v>
      </c>
      <c r="K51" s="3">
        <f t="shared" si="15"/>
        <v>6.9224877569347019</v>
      </c>
      <c r="L51" s="7">
        <f t="shared" si="5"/>
        <v>12.460477962482464</v>
      </c>
      <c r="M51" s="14">
        <f t="shared" si="12"/>
        <v>8.9000000000000021</v>
      </c>
      <c r="N51" s="3">
        <f t="shared" si="16"/>
        <v>13.934570084179931</v>
      </c>
      <c r="O51" s="7">
        <f t="shared" si="6"/>
        <v>50.164452303047753</v>
      </c>
      <c r="P51" s="14">
        <f t="shared" si="13"/>
        <v>22.1</v>
      </c>
      <c r="Q51" s="3">
        <f t="shared" si="17"/>
        <v>34.970343586983375</v>
      </c>
      <c r="R51" s="7">
        <f t="shared" si="7"/>
        <v>314.73309228285041</v>
      </c>
      <c r="S51" s="14">
        <f t="shared" si="14"/>
        <v>44.9</v>
      </c>
      <c r="T51" s="3">
        <f t="shared" si="18"/>
        <v>46.989926501659632</v>
      </c>
      <c r="U51" s="7">
        <f t="shared" si="8"/>
        <v>676.65494162389871</v>
      </c>
      <c r="V51" s="3"/>
    </row>
    <row r="52" spans="7:22" x14ac:dyDescent="0.25">
      <c r="G52" s="11">
        <f t="shared" si="9"/>
        <v>4.5999999999999996</v>
      </c>
      <c r="H52" s="3">
        <f t="shared" si="10"/>
        <v>0.7859689564321376</v>
      </c>
      <c r="I52" s="7">
        <f t="shared" si="4"/>
        <v>0.7073720607889239</v>
      </c>
      <c r="J52" s="14">
        <f t="shared" si="11"/>
        <v>4.5999999999999996</v>
      </c>
      <c r="K52" s="3">
        <f t="shared" si="15"/>
        <v>6.832300367428612</v>
      </c>
      <c r="L52" s="7">
        <f t="shared" si="5"/>
        <v>12.298140661371502</v>
      </c>
      <c r="M52" s="14">
        <f t="shared" si="12"/>
        <v>9.1000000000000014</v>
      </c>
      <c r="N52" s="3">
        <f t="shared" si="16"/>
        <v>13.754985927649633</v>
      </c>
      <c r="O52" s="7">
        <f t="shared" si="6"/>
        <v>49.517949339538681</v>
      </c>
      <c r="P52" s="14">
        <f t="shared" si="13"/>
        <v>22.6</v>
      </c>
      <c r="Q52" s="3">
        <f t="shared" si="17"/>
        <v>34.522567781479573</v>
      </c>
      <c r="R52" s="7">
        <f t="shared" si="7"/>
        <v>310.70311003331619</v>
      </c>
      <c r="S52" s="14">
        <f t="shared" si="14"/>
        <v>45.9</v>
      </c>
      <c r="T52" s="3">
        <f t="shared" si="18"/>
        <v>45.995855901436983</v>
      </c>
      <c r="U52" s="7">
        <f t="shared" si="8"/>
        <v>662.34032498069257</v>
      </c>
      <c r="V52" s="3"/>
    </row>
    <row r="53" spans="7:22" x14ac:dyDescent="0.25">
      <c r="G53" s="11">
        <f t="shared" si="9"/>
        <v>4.6999999999999993</v>
      </c>
      <c r="H53" s="3">
        <f t="shared" si="10"/>
        <v>0.62569541702706577</v>
      </c>
      <c r="I53" s="7">
        <f t="shared" si="4"/>
        <v>0.5631258753243592</v>
      </c>
      <c r="J53" s="14">
        <f t="shared" si="11"/>
        <v>4.6999999999999993</v>
      </c>
      <c r="K53" s="3">
        <f t="shared" si="15"/>
        <v>6.7413203847189278</v>
      </c>
      <c r="L53" s="7">
        <f t="shared" si="5"/>
        <v>12.134376692494071</v>
      </c>
      <c r="M53" s="14">
        <f t="shared" si="12"/>
        <v>9.3000000000000007</v>
      </c>
      <c r="N53" s="3">
        <f t="shared" si="16"/>
        <v>13.573819265402841</v>
      </c>
      <c r="O53" s="7">
        <f t="shared" si="6"/>
        <v>48.865749355450227</v>
      </c>
      <c r="P53" s="14">
        <f t="shared" si="13"/>
        <v>23.1</v>
      </c>
      <c r="Q53" s="3">
        <f t="shared" si="17"/>
        <v>34.070839351189129</v>
      </c>
      <c r="R53" s="7">
        <f t="shared" si="7"/>
        <v>306.63755416070217</v>
      </c>
      <c r="S53" s="14">
        <f t="shared" si="14"/>
        <v>46.9</v>
      </c>
      <c r="T53" s="3">
        <f t="shared" si="18"/>
        <v>44.99091038672389</v>
      </c>
      <c r="U53" s="7">
        <f t="shared" si="8"/>
        <v>647.869109568824</v>
      </c>
      <c r="V53" s="3"/>
    </row>
    <row r="54" spans="7:22" x14ac:dyDescent="0.25">
      <c r="G54" s="11">
        <f t="shared" si="9"/>
        <v>4.7999999999999989</v>
      </c>
      <c r="H54" s="3">
        <f t="shared" si="10"/>
        <v>0.45330102433362784</v>
      </c>
      <c r="I54" s="7">
        <f t="shared" si="4"/>
        <v>0.40797092190026507</v>
      </c>
      <c r="J54" s="14">
        <f t="shared" si="11"/>
        <v>4.7999999999999989</v>
      </c>
      <c r="K54" s="3">
        <f t="shared" si="15"/>
        <v>6.6495446485604441</v>
      </c>
      <c r="L54" s="7">
        <f t="shared" si="5"/>
        <v>11.9691803674088</v>
      </c>
      <c r="M54" s="14">
        <f t="shared" si="12"/>
        <v>9.5</v>
      </c>
      <c r="N54" s="3">
        <f t="shared" si="16"/>
        <v>13.391064416926103</v>
      </c>
      <c r="O54" s="7">
        <f t="shared" si="6"/>
        <v>48.207831900933968</v>
      </c>
      <c r="P54" s="14">
        <f t="shared" si="13"/>
        <v>23.6</v>
      </c>
      <c r="Q54" s="3">
        <f t="shared" si="17"/>
        <v>33.615145051016121</v>
      </c>
      <c r="R54" s="7">
        <f t="shared" si="7"/>
        <v>302.53630545914513</v>
      </c>
      <c r="S54" s="14">
        <f t="shared" si="14"/>
        <v>47.9</v>
      </c>
      <c r="T54" s="3">
        <f t="shared" si="18"/>
        <v>43.974903726413196</v>
      </c>
      <c r="U54" s="7">
        <f t="shared" si="8"/>
        <v>633.23861366034998</v>
      </c>
      <c r="V54" s="3"/>
    </row>
    <row r="55" spans="7:22" x14ac:dyDescent="0.25">
      <c r="G55" s="11">
        <f>G54+0.1</f>
        <v>4.8999999999999986</v>
      </c>
      <c r="H55" s="3">
        <f t="shared" si="10"/>
        <v>0.26088429898472437</v>
      </c>
      <c r="I55" s="7">
        <f t="shared" si="4"/>
        <v>0.23479586908625194</v>
      </c>
      <c r="J55" s="14">
        <f t="shared" si="11"/>
        <v>4.8999999999999986</v>
      </c>
      <c r="K55" s="3">
        <f t="shared" si="15"/>
        <v>6.5569693526389772</v>
      </c>
      <c r="L55" s="7">
        <f t="shared" si="5"/>
        <v>11.80254483475016</v>
      </c>
      <c r="M55" s="14">
        <f t="shared" si="12"/>
        <v>9.6999999999999993</v>
      </c>
      <c r="N55" s="3">
        <f t="shared" si="16"/>
        <v>13.206714417945651</v>
      </c>
      <c r="O55" s="7">
        <f t="shared" si="6"/>
        <v>47.544171904604347</v>
      </c>
      <c r="P55" s="14">
        <f t="shared" si="13"/>
        <v>24.1</v>
      </c>
      <c r="Q55" s="3">
        <f t="shared" si="17"/>
        <v>33.155468437199765</v>
      </c>
      <c r="R55" s="7">
        <f t="shared" si="7"/>
        <v>298.39921593479789</v>
      </c>
      <c r="S55" s="14">
        <f t="shared" si="14"/>
        <v>48.9</v>
      </c>
      <c r="T55" s="3">
        <f t="shared" si="18"/>
        <v>42.947629972652663</v>
      </c>
      <c r="U55" s="7">
        <f t="shared" si="8"/>
        <v>618.44587160619835</v>
      </c>
      <c r="V55" s="3"/>
    </row>
    <row r="56" spans="7:22" ht="16.5" thickBot="1" x14ac:dyDescent="0.3">
      <c r="G56" s="12">
        <f>G55+0.1</f>
        <v>4.9999999999999982</v>
      </c>
      <c r="H56" s="4">
        <f t="shared" si="10"/>
        <v>2.7570723732613231E-12</v>
      </c>
      <c r="I56" s="8">
        <f t="shared" si="4"/>
        <v>2.4813651359351907E-12</v>
      </c>
      <c r="J56" s="14">
        <f t="shared" si="11"/>
        <v>4.9999999999999982</v>
      </c>
      <c r="K56" s="3">
        <f t="shared" si="15"/>
        <v>6.4635900338783863</v>
      </c>
      <c r="L56" s="7">
        <f t="shared" si="5"/>
        <v>11.634462060981095</v>
      </c>
      <c r="M56" s="14">
        <f t="shared" si="12"/>
        <v>9.8999999999999986</v>
      </c>
      <c r="N56" s="3">
        <f t="shared" si="16"/>
        <v>13.020761002134579</v>
      </c>
      <c r="O56" s="7">
        <f t="shared" si="6"/>
        <v>46.874739607684482</v>
      </c>
      <c r="P56" s="14">
        <f t="shared" si="13"/>
        <v>24.6</v>
      </c>
      <c r="Q56" s="3">
        <f t="shared" si="17"/>
        <v>32.691789826182834</v>
      </c>
      <c r="R56" s="7">
        <f t="shared" si="7"/>
        <v>294.22610843564553</v>
      </c>
      <c r="S56" s="14">
        <f t="shared" si="14"/>
        <v>49.9</v>
      </c>
      <c r="T56" s="3">
        <f t="shared" si="18"/>
        <v>41.908861855558541</v>
      </c>
      <c r="U56" s="7">
        <f t="shared" si="8"/>
        <v>603.48761072004299</v>
      </c>
      <c r="V56" s="3"/>
    </row>
    <row r="57" spans="7:22" x14ac:dyDescent="0.25">
      <c r="G57" s="3"/>
      <c r="H57" s="3"/>
      <c r="I57" s="9"/>
      <c r="J57" s="14">
        <f t="shared" si="11"/>
        <v>5.0999999999999979</v>
      </c>
      <c r="K57" s="3">
        <f t="shared" si="15"/>
        <v>6.3694015585885726</v>
      </c>
      <c r="L57" s="7">
        <f t="shared" si="5"/>
        <v>11.46492280545943</v>
      </c>
      <c r="M57" s="14">
        <f t="shared" si="12"/>
        <v>10.099999999999998</v>
      </c>
      <c r="N57" s="3">
        <f t="shared" si="16"/>
        <v>12.833194576592941</v>
      </c>
      <c r="O57" s="7">
        <f t="shared" si="6"/>
        <v>46.199500475734588</v>
      </c>
      <c r="P57" s="14">
        <v>24.9</v>
      </c>
      <c r="Q57" s="3">
        <f t="shared" si="17"/>
        <v>32.411652280448457</v>
      </c>
      <c r="R57" s="7">
        <f t="shared" si="7"/>
        <v>291.7048705240361</v>
      </c>
      <c r="S57" s="14">
        <f t="shared" si="14"/>
        <v>50.9</v>
      </c>
      <c r="T57" s="3">
        <f t="shared" si="18"/>
        <v>40.858348921780333</v>
      </c>
      <c r="U57" s="7">
        <f t="shared" si="8"/>
        <v>588.36022447363678</v>
      </c>
      <c r="V57" s="3"/>
    </row>
    <row r="58" spans="7:22" x14ac:dyDescent="0.25">
      <c r="G58" s="3"/>
      <c r="H58" s="3"/>
      <c r="I58" s="7"/>
      <c r="J58" s="14">
        <f t="shared" si="11"/>
        <v>5.1999999999999975</v>
      </c>
      <c r="K58" s="3">
        <f t="shared" si="15"/>
        <v>6.2743981053350799</v>
      </c>
      <c r="L58" s="7">
        <f t="shared" si="5"/>
        <v>11.293916589603144</v>
      </c>
      <c r="M58" s="14">
        <f t="shared" si="12"/>
        <v>10.299999999999997</v>
      </c>
      <c r="N58" s="3">
        <f t="shared" si="16"/>
        <v>12.644004190900052</v>
      </c>
      <c r="O58" s="7">
        <f t="shared" si="6"/>
        <v>45.518415087240186</v>
      </c>
      <c r="P58" s="14">
        <v>25.9</v>
      </c>
      <c r="Q58" s="3">
        <f t="shared" si="17"/>
        <v>31.467321486334633</v>
      </c>
      <c r="R58" s="7">
        <f t="shared" si="7"/>
        <v>283.20589337701171</v>
      </c>
      <c r="S58" s="14">
        <f t="shared" si="14"/>
        <v>51.9</v>
      </c>
      <c r="T58" s="3">
        <f t="shared" si="18"/>
        <v>39.795815374197723</v>
      </c>
      <c r="U58" s="7">
        <f t="shared" si="8"/>
        <v>573.05974138844726</v>
      </c>
      <c r="V58" s="3"/>
    </row>
    <row r="59" spans="7:22" x14ac:dyDescent="0.25">
      <c r="G59" s="3"/>
      <c r="H59" s="3"/>
      <c r="I59" s="7"/>
      <c r="J59" s="14">
        <f t="shared" si="11"/>
        <v>5.2999999999999972</v>
      </c>
      <c r="K59" s="3">
        <f t="shared" si="15"/>
        <v>6.1785731443711862</v>
      </c>
      <c r="L59" s="7">
        <f t="shared" si="5"/>
        <v>11.121431659868135</v>
      </c>
      <c r="M59" s="14">
        <f t="shared" si="12"/>
        <v>10.499999999999996</v>
      </c>
      <c r="N59" s="3">
        <f t="shared" si="16"/>
        <v>12.453177499461123</v>
      </c>
      <c r="O59" s="7">
        <f t="shared" si="6"/>
        <v>44.831438998060044</v>
      </c>
      <c r="P59" s="14">
        <v>26.9</v>
      </c>
      <c r="Q59" s="3">
        <f t="shared" si="17"/>
        <v>30.506584175574318</v>
      </c>
      <c r="R59" s="7">
        <f t="shared" si="7"/>
        <v>274.55925758016883</v>
      </c>
      <c r="S59" s="14">
        <f t="shared" si="14"/>
        <v>52.9</v>
      </c>
      <c r="T59" s="3">
        <f t="shared" si="18"/>
        <v>38.720957560221741</v>
      </c>
      <c r="U59" s="7">
        <f t="shared" si="8"/>
        <v>557.58178886719304</v>
      </c>
      <c r="V59" s="3"/>
    </row>
    <row r="60" spans="7:22" x14ac:dyDescent="0.25">
      <c r="G60" s="3"/>
      <c r="H60" s="3"/>
      <c r="I60" s="7"/>
      <c r="J60" s="14">
        <f t="shared" si="11"/>
        <v>5.3999999999999968</v>
      </c>
      <c r="K60" s="3">
        <f t="shared" si="15"/>
        <v>6.0819194134305947</v>
      </c>
      <c r="L60" s="7">
        <f t="shared" si="5"/>
        <v>10.947454944175071</v>
      </c>
      <c r="M60" s="14">
        <f t="shared" si="12"/>
        <v>10.699999999999996</v>
      </c>
      <c r="N60" s="3">
        <f t="shared" si="16"/>
        <v>12.260700716788135</v>
      </c>
      <c r="O60" s="7">
        <f t="shared" si="6"/>
        <v>44.138522580437282</v>
      </c>
      <c r="P60" s="14">
        <v>27.9</v>
      </c>
      <c r="Q60" s="3">
        <f t="shared" si="17"/>
        <v>29.529140415449231</v>
      </c>
      <c r="R60" s="7">
        <f t="shared" si="7"/>
        <v>265.76226373904308</v>
      </c>
      <c r="S60" s="14">
        <f t="shared" si="14"/>
        <v>53.9</v>
      </c>
      <c r="T60" s="3">
        <f t="shared" si="18"/>
        <v>37.63344104379307</v>
      </c>
      <c r="U60" s="7">
        <f t="shared" si="8"/>
        <v>541.92155103062021</v>
      </c>
      <c r="V60" s="3"/>
    </row>
    <row r="61" spans="7:22" x14ac:dyDescent="0.25">
      <c r="G61" s="3"/>
      <c r="H61" s="3"/>
      <c r="I61" s="7"/>
      <c r="J61" s="14">
        <f t="shared" si="11"/>
        <v>5.4999999999999964</v>
      </c>
      <c r="K61" s="3">
        <f t="shared" si="15"/>
        <v>5.984428889632273</v>
      </c>
      <c r="L61" s="7">
        <f t="shared" si="5"/>
        <v>10.771972001338092</v>
      </c>
      <c r="M61" s="14">
        <f t="shared" si="12"/>
        <v>10.899999999999995</v>
      </c>
      <c r="N61" s="3">
        <f t="shared" si="16"/>
        <v>12.066558565265687</v>
      </c>
      <c r="O61" s="7">
        <f t="shared" si="6"/>
        <v>43.439610834956476</v>
      </c>
      <c r="P61" s="14">
        <v>28.9</v>
      </c>
      <c r="Q61" s="3">
        <f t="shared" si="17"/>
        <v>28.534627206953484</v>
      </c>
      <c r="R61" s="7">
        <f t="shared" si="7"/>
        <v>256.81164486258137</v>
      </c>
      <c r="S61" s="14">
        <f t="shared" si="14"/>
        <v>54.9</v>
      </c>
      <c r="T61" s="3">
        <f t="shared" si="18"/>
        <v>36.53289718040844</v>
      </c>
      <c r="U61" s="7">
        <f t="shared" si="8"/>
        <v>526.07371939788152</v>
      </c>
      <c r="V61" s="3"/>
    </row>
    <row r="62" spans="7:22" x14ac:dyDescent="0.25">
      <c r="G62" s="3"/>
      <c r="H62" s="3"/>
      <c r="I62" s="7"/>
      <c r="J62" s="14">
        <f t="shared" si="11"/>
        <v>5.5999999999999961</v>
      </c>
      <c r="K62" s="3">
        <f t="shared" si="15"/>
        <v>5.8860927571973543</v>
      </c>
      <c r="L62" s="7">
        <f t="shared" si="5"/>
        <v>10.594966962955239</v>
      </c>
      <c r="M62" s="14">
        <f t="shared" si="12"/>
        <v>11.099999999999994</v>
      </c>
      <c r="N62" s="3">
        <f t="shared" si="16"/>
        <v>11.870734214854677</v>
      </c>
      <c r="O62" s="7">
        <f t="shared" si="6"/>
        <v>42.73464317347684</v>
      </c>
      <c r="P62" s="14">
        <v>29.9</v>
      </c>
      <c r="Q62" s="3">
        <f t="shared" si="17"/>
        <v>27.522612316495525</v>
      </c>
      <c r="R62" s="7">
        <f t="shared" si="7"/>
        <v>247.70351084845973</v>
      </c>
      <c r="S62" s="14">
        <f t="shared" si="14"/>
        <v>55.9</v>
      </c>
      <c r="T62" s="3">
        <f t="shared" si="18"/>
        <v>35.418919094238298</v>
      </c>
      <c r="U62" s="7">
        <f t="shared" si="8"/>
        <v>510.03243495703151</v>
      </c>
      <c r="V62" s="3"/>
    </row>
    <row r="63" spans="7:22" x14ac:dyDescent="0.25">
      <c r="G63" s="3"/>
      <c r="H63" s="3"/>
      <c r="I63" s="7"/>
      <c r="J63" s="14">
        <f t="shared" si="11"/>
        <v>5.6999999999999957</v>
      </c>
      <c r="K63" s="3">
        <f t="shared" si="15"/>
        <v>5.7869013706200159</v>
      </c>
      <c r="L63" s="7">
        <f t="shared" si="5"/>
        <v>10.416422467116028</v>
      </c>
      <c r="M63" s="14">
        <f t="shared" si="12"/>
        <v>11.299999999999994</v>
      </c>
      <c r="N63" s="3">
        <f t="shared" si="16"/>
        <v>11.673209214077373</v>
      </c>
      <c r="O63" s="7">
        <f t="shared" si="6"/>
        <v>42.023553170678539</v>
      </c>
      <c r="P63" s="14">
        <v>30.9</v>
      </c>
      <c r="Q63" s="3">
        <f t="shared" si="17"/>
        <v>26.492586371111294</v>
      </c>
      <c r="R63" s="7">
        <f t="shared" si="7"/>
        <v>238.43327734000167</v>
      </c>
      <c r="S63" s="14">
        <f t="shared" si="14"/>
        <v>56.9</v>
      </c>
      <c r="T63" s="3">
        <f t="shared" si="18"/>
        <v>34.291056930083869</v>
      </c>
      <c r="U63" s="7">
        <f t="shared" si="8"/>
        <v>493.79121979320774</v>
      </c>
      <c r="V63" s="3"/>
    </row>
    <row r="64" spans="7:22" x14ac:dyDescent="0.25">
      <c r="G64" s="3"/>
      <c r="H64" s="3"/>
      <c r="I64" s="7"/>
      <c r="J64" s="14">
        <f t="shared" si="11"/>
        <v>5.7999999999999954</v>
      </c>
      <c r="K64" s="3">
        <f t="shared" si="15"/>
        <v>5.6868442128685492</v>
      </c>
      <c r="L64" s="7">
        <f t="shared" si="5"/>
        <v>10.23631958316339</v>
      </c>
      <c r="M64" s="14">
        <f t="shared" si="12"/>
        <v>11.499999999999993</v>
      </c>
      <c r="N64" s="3">
        <f t="shared" si="16"/>
        <v>11.473963411504307</v>
      </c>
      <c r="O64" s="7">
        <f t="shared" si="6"/>
        <v>41.306268281415505</v>
      </c>
      <c r="P64" s="14">
        <v>31.9</v>
      </c>
      <c r="Q64" s="3">
        <f t="shared" si="17"/>
        <v>25.443952814850952</v>
      </c>
      <c r="R64" s="7">
        <f t="shared" si="7"/>
        <v>228.99557533365856</v>
      </c>
      <c r="S64" s="14">
        <f t="shared" si="14"/>
        <v>57.9</v>
      </c>
      <c r="T64" s="3">
        <f t="shared" si="18"/>
        <v>33.148812218392848</v>
      </c>
      <c r="U64" s="7">
        <f t="shared" si="8"/>
        <v>477.34289594485705</v>
      </c>
      <c r="V64" s="3"/>
    </row>
    <row r="65" spans="7:22" x14ac:dyDescent="0.25">
      <c r="G65" s="3"/>
      <c r="H65" s="3"/>
      <c r="I65" s="7"/>
      <c r="J65" s="14">
        <f t="shared" si="11"/>
        <v>5.899999999999995</v>
      </c>
      <c r="K65" s="3">
        <f t="shared" si="15"/>
        <v>5.585909848117411</v>
      </c>
      <c r="L65" s="7">
        <f t="shared" si="5"/>
        <v>10.05463772661134</v>
      </c>
      <c r="M65" s="14">
        <f t="shared" si="12"/>
        <v>11.699999999999992</v>
      </c>
      <c r="N65" s="3">
        <f t="shared" si="16"/>
        <v>11.272974866822418</v>
      </c>
      <c r="O65" s="7">
        <f t="shared" si="6"/>
        <v>40.582709520560705</v>
      </c>
      <c r="P65" s="14">
        <v>32.9</v>
      </c>
      <c r="Q65" s="3">
        <f t="shared" si="17"/>
        <v>24.376015171517089</v>
      </c>
      <c r="R65" s="7">
        <f t="shared" si="7"/>
        <v>219.3841365436538</v>
      </c>
      <c r="S65" s="14">
        <f t="shared" si="14"/>
        <v>58.9</v>
      </c>
      <c r="T65" s="3">
        <f t="shared" si="18"/>
        <v>31.991631145744467</v>
      </c>
      <c r="U65" s="7">
        <f t="shared" si="8"/>
        <v>460.67948849872033</v>
      </c>
      <c r="V65" s="3"/>
    </row>
    <row r="66" spans="7:22" x14ac:dyDescent="0.25">
      <c r="G66" s="3"/>
      <c r="H66" s="3"/>
      <c r="I66" s="7"/>
      <c r="J66" s="14">
        <f t="shared" si="11"/>
        <v>5.9999999999999947</v>
      </c>
      <c r="K66" s="3">
        <f t="shared" si="15"/>
        <v>5.4840858684239313</v>
      </c>
      <c r="L66" s="7">
        <f t="shared" si="5"/>
        <v>9.8713545631630772</v>
      </c>
      <c r="M66" s="14">
        <f t="shared" si="12"/>
        <v>11.899999999999991</v>
      </c>
      <c r="N66" s="3">
        <f t="shared" si="16"/>
        <v>11.070219750402357</v>
      </c>
      <c r="O66" s="7">
        <f t="shared" si="6"/>
        <v>39.852791101448489</v>
      </c>
      <c r="P66" s="14">
        <v>33.9</v>
      </c>
      <c r="Q66" s="3">
        <f t="shared" si="17"/>
        <v>23.287960844768474</v>
      </c>
      <c r="R66" s="7">
        <f t="shared" si="7"/>
        <v>209.59164760291628</v>
      </c>
      <c r="S66" s="14">
        <f t="shared" si="14"/>
        <v>59.9</v>
      </c>
      <c r="T66" s="3">
        <f t="shared" si="18"/>
        <v>30.81889646170282</v>
      </c>
      <c r="U66" s="7">
        <f t="shared" si="8"/>
        <v>443.79210904852062</v>
      </c>
      <c r="V66" s="3"/>
    </row>
    <row r="67" spans="7:22" x14ac:dyDescent="0.25">
      <c r="G67" s="3"/>
      <c r="H67" s="3"/>
      <c r="I67" s="7"/>
      <c r="J67" s="14">
        <f t="shared" si="11"/>
        <v>6.0999999999999943</v>
      </c>
      <c r="K67" s="3">
        <f t="shared" si="15"/>
        <v>5.3813588336618903</v>
      </c>
      <c r="L67" s="7">
        <f t="shared" si="5"/>
        <v>9.6864459005914032</v>
      </c>
      <c r="M67" s="14">
        <f t="shared" si="12"/>
        <v>12.099999999999991</v>
      </c>
      <c r="N67" s="3">
        <f t="shared" si="16"/>
        <v>10.865672230094713</v>
      </c>
      <c r="O67" s="7">
        <f t="shared" si="6"/>
        <v>39.116420028340968</v>
      </c>
      <c r="P67" s="14">
        <v>34.9</v>
      </c>
      <c r="Q67" s="3">
        <f t="shared" si="17"/>
        <v>22.178840378316902</v>
      </c>
      <c r="R67" s="7">
        <f t="shared" si="7"/>
        <v>199.60956340485211</v>
      </c>
      <c r="S67" s="14">
        <f t="shared" si="14"/>
        <v>60.9</v>
      </c>
      <c r="T67" s="3">
        <f t="shared" si="18"/>
        <v>29.629917669281852</v>
      </c>
      <c r="U67" s="7">
        <f t="shared" si="8"/>
        <v>426.67081443765869</v>
      </c>
      <c r="V67" s="3"/>
    </row>
    <row r="68" spans="7:22" x14ac:dyDescent="0.25">
      <c r="G68" s="3"/>
      <c r="H68" s="3"/>
      <c r="I68" s="7"/>
      <c r="J68" s="14">
        <f t="shared" si="11"/>
        <v>6.199999999999994</v>
      </c>
      <c r="K68" s="3">
        <f t="shared" si="15"/>
        <v>5.2777142039050577</v>
      </c>
      <c r="L68" s="7">
        <f t="shared" si="5"/>
        <v>9.4998855670291036</v>
      </c>
      <c r="M68" s="14">
        <f t="shared" si="12"/>
        <v>12.29999999999999</v>
      </c>
      <c r="N68" s="3">
        <f t="shared" si="16"/>
        <v>10.659304343765299</v>
      </c>
      <c r="O68" s="7">
        <f t="shared" si="6"/>
        <v>38.373495637555081</v>
      </c>
      <c r="P68" s="14">
        <v>35.9</v>
      </c>
      <c r="Q68" s="3">
        <f t="shared" si="17"/>
        <v>21.047540644310136</v>
      </c>
      <c r="R68" s="7">
        <f t="shared" si="7"/>
        <v>189.42786579879123</v>
      </c>
      <c r="S68" s="14">
        <f t="shared" si="14"/>
        <v>61.9</v>
      </c>
      <c r="T68" s="3">
        <f t="shared" si="18"/>
        <v>28.42391903086946</v>
      </c>
      <c r="U68" s="7">
        <f t="shared" si="8"/>
        <v>409.30443404452024</v>
      </c>
      <c r="V68" s="3"/>
    </row>
    <row r="69" spans="7:22" x14ac:dyDescent="0.25">
      <c r="G69" s="3"/>
      <c r="H69" s="3"/>
      <c r="I69" s="7"/>
      <c r="J69" s="14">
        <f t="shared" si="11"/>
        <v>6.2999999999999936</v>
      </c>
      <c r="K69" s="3">
        <f t="shared" si="15"/>
        <v>5.1731362633132498</v>
      </c>
      <c r="L69" s="7">
        <f t="shared" si="5"/>
        <v>9.3116452739638493</v>
      </c>
      <c r="M69" s="14">
        <f t="shared" si="12"/>
        <v>12.499999999999989</v>
      </c>
      <c r="N69" s="3">
        <f t="shared" si="16"/>
        <v>10.451085855821121</v>
      </c>
      <c r="O69" s="7">
        <f t="shared" si="6"/>
        <v>37.623909080956039</v>
      </c>
      <c r="P69" s="14">
        <v>36.9</v>
      </c>
      <c r="Q69" s="3">
        <f t="shared" si="17"/>
        <v>19.892749740440397</v>
      </c>
      <c r="R69" s="7">
        <f t="shared" si="7"/>
        <v>179.03474766396357</v>
      </c>
      <c r="S69" s="14">
        <f t="shared" si="14"/>
        <v>62.9</v>
      </c>
      <c r="T69" s="3">
        <f t="shared" si="18"/>
        <v>27.200024759835106</v>
      </c>
      <c r="U69" s="7">
        <f t="shared" si="8"/>
        <v>391.68035654162554</v>
      </c>
      <c r="V69" s="3"/>
    </row>
    <row r="70" spans="7:22" x14ac:dyDescent="0.25">
      <c r="G70" s="3"/>
      <c r="H70" s="3"/>
      <c r="I70" s="7"/>
      <c r="J70" s="14">
        <f t="shared" si="11"/>
        <v>6.3999999999999932</v>
      </c>
      <c r="K70" s="3">
        <f t="shared" si="15"/>
        <v>5.0676080344063426</v>
      </c>
      <c r="L70" s="7">
        <f t="shared" si="5"/>
        <v>9.1216944619314173</v>
      </c>
      <c r="M70" s="14">
        <f t="shared" si="12"/>
        <v>12.699999999999989</v>
      </c>
      <c r="N70" s="3">
        <f t="shared" si="16"/>
        <v>10.240984095672344</v>
      </c>
      <c r="O70" s="7">
        <f t="shared" si="6"/>
        <v>36.86754274442044</v>
      </c>
      <c r="P70" s="14">
        <v>37.9</v>
      </c>
      <c r="Q70" s="3">
        <f t="shared" si="17"/>
        <v>18.712910307786647</v>
      </c>
      <c r="R70" s="7">
        <f t="shared" si="7"/>
        <v>168.41619277007982</v>
      </c>
      <c r="S70" s="14">
        <f t="shared" si="14"/>
        <v>63.9</v>
      </c>
      <c r="T70" s="3">
        <f t="shared" si="18"/>
        <v>25.957240537820773</v>
      </c>
      <c r="U70" s="7">
        <f t="shared" si="8"/>
        <v>373.78426374461912</v>
      </c>
      <c r="V70" s="3"/>
    </row>
    <row r="71" spans="7:22" x14ac:dyDescent="0.25">
      <c r="G71" s="3"/>
      <c r="H71" s="3"/>
      <c r="I71" s="7"/>
      <c r="J71" s="14">
        <f t="shared" si="11"/>
        <v>6.4999999999999929</v>
      </c>
      <c r="K71" s="3">
        <f t="shared" ref="K71:K102" si="19">($J$5^1.25-J71^1.25)^(1/1.25)</f>
        <v>4.9611111814121704</v>
      </c>
      <c r="L71" s="7">
        <f t="shared" si="5"/>
        <v>8.9300001265419073</v>
      </c>
      <c r="M71" s="14">
        <f t="shared" si="12"/>
        <v>12.899999999999988</v>
      </c>
      <c r="N71" s="3">
        <f t="shared" ref="N71:N102" si="20">($M$5^1.25-M71^1.25)^(1/1.25)</f>
        <v>10.028963775710636</v>
      </c>
      <c r="O71" s="7">
        <f t="shared" si="6"/>
        <v>36.104269592558289</v>
      </c>
      <c r="P71" s="14">
        <v>38.9</v>
      </c>
      <c r="Q71" s="3">
        <f t="shared" ref="Q71:Q84" si="21">($P$5^1.25-P71^1.25)^(1/1.25)</f>
        <v>17.506156269598222</v>
      </c>
      <c r="R71" s="7">
        <f t="shared" si="7"/>
        <v>157.555406426384</v>
      </c>
      <c r="S71" s="14">
        <f t="shared" si="14"/>
        <v>64.900000000000006</v>
      </c>
      <c r="T71" s="3">
        <f t="shared" ref="T71:T86" si="22">($S$5^1.25-S71^1.25)^(1/1.25)</f>
        <v>24.694430163606022</v>
      </c>
      <c r="U71" s="7">
        <f t="shared" si="8"/>
        <v>355.59979435592675</v>
      </c>
      <c r="V71" s="3"/>
    </row>
    <row r="72" spans="7:22" x14ac:dyDescent="0.25">
      <c r="G72" s="3"/>
      <c r="H72" s="3"/>
      <c r="I72" s="7"/>
      <c r="J72" s="14">
        <f t="shared" si="11"/>
        <v>6.5999999999999925</v>
      </c>
      <c r="K72" s="3">
        <f t="shared" si="19"/>
        <v>4.8536259011340652</v>
      </c>
      <c r="L72" s="7">
        <f t="shared" ref="L72:L106" si="23">K72*0.5*3.6*$J$4</f>
        <v>8.7365266220413176</v>
      </c>
      <c r="M72" s="14">
        <f t="shared" si="12"/>
        <v>13.099999999999987</v>
      </c>
      <c r="N72" s="3">
        <f t="shared" si="20"/>
        <v>9.8149867859468181</v>
      </c>
      <c r="O72" s="7">
        <f t="shared" ref="O72:O106" si="24">N72*0.5*3.6*$M$4</f>
        <v>35.333952429408548</v>
      </c>
      <c r="P72" s="14">
        <v>39.9</v>
      </c>
      <c r="Q72" s="3">
        <f t="shared" si="21"/>
        <v>16.270225152765555</v>
      </c>
      <c r="R72" s="7">
        <f t="shared" ref="R72:R84" si="25">Q72*0.5*3.6*$P$4</f>
        <v>146.43202637489</v>
      </c>
      <c r="S72" s="14">
        <f t="shared" si="14"/>
        <v>65.900000000000006</v>
      </c>
      <c r="T72" s="3">
        <f t="shared" si="22"/>
        <v>23.410285644425556</v>
      </c>
      <c r="U72" s="7">
        <f t="shared" ref="U72:U86" si="26">T72*0.5*3.6*$S$4</f>
        <v>337.108113279728</v>
      </c>
      <c r="V72" s="3"/>
    </row>
    <row r="73" spans="7:22" x14ac:dyDescent="0.25">
      <c r="G73" s="3"/>
      <c r="H73" s="3"/>
      <c r="I73" s="7"/>
      <c r="J73" s="14">
        <f t="shared" ref="J73:J105" si="27">J72+0.1</f>
        <v>6.6999999999999922</v>
      </c>
      <c r="K73" s="3">
        <f t="shared" si="19"/>
        <v>4.7451307994937384</v>
      </c>
      <c r="L73" s="7">
        <f t="shared" si="23"/>
        <v>8.5412354390887302</v>
      </c>
      <c r="M73" s="14">
        <f t="shared" ref="M73:M105" si="28">M72+0.2</f>
        <v>13.299999999999986</v>
      </c>
      <c r="N73" s="3">
        <f t="shared" si="20"/>
        <v>9.5990119619232157</v>
      </c>
      <c r="O73" s="7">
        <f t="shared" si="24"/>
        <v>34.556443062923577</v>
      </c>
      <c r="P73" s="14">
        <v>40.9</v>
      </c>
      <c r="Q73" s="3">
        <f t="shared" si="21"/>
        <v>15.002333256028711</v>
      </c>
      <c r="R73" s="7">
        <f t="shared" si="25"/>
        <v>135.0209993042584</v>
      </c>
      <c r="S73" s="14">
        <f t="shared" ref="S73:S85" si="29">S72+1</f>
        <v>66.900000000000006</v>
      </c>
      <c r="T73" s="3">
        <f t="shared" si="22"/>
        <v>22.103288289995824</v>
      </c>
      <c r="U73" s="7">
        <f t="shared" si="26"/>
        <v>318.28735137593986</v>
      </c>
      <c r="V73" s="3"/>
    </row>
    <row r="74" spans="7:22" x14ac:dyDescent="0.25">
      <c r="G74" s="3"/>
      <c r="H74" s="3"/>
      <c r="I74" s="7"/>
      <c r="J74" s="14">
        <f t="shared" si="27"/>
        <v>6.7999999999999918</v>
      </c>
      <c r="K74" s="3">
        <f t="shared" si="19"/>
        <v>4.6356027515519553</v>
      </c>
      <c r="L74" s="7">
        <f t="shared" si="23"/>
        <v>8.3440849527935192</v>
      </c>
      <c r="M74" s="14">
        <f t="shared" si="28"/>
        <v>13.499999999999986</v>
      </c>
      <c r="N74" s="3">
        <f t="shared" si="20"/>
        <v>9.3809948218764632</v>
      </c>
      <c r="O74" s="7">
        <f t="shared" si="24"/>
        <v>33.77158135875527</v>
      </c>
      <c r="P74" s="14">
        <v>41.9</v>
      </c>
      <c r="Q74" s="3">
        <f t="shared" si="21"/>
        <v>13.698992074429142</v>
      </c>
      <c r="R74" s="7">
        <f t="shared" si="25"/>
        <v>123.29092866986228</v>
      </c>
      <c r="S74" s="14">
        <f t="shared" si="29"/>
        <v>67.900000000000006</v>
      </c>
      <c r="T74" s="3">
        <f t="shared" si="22"/>
        <v>20.771657201156071</v>
      </c>
      <c r="U74" s="7">
        <f t="shared" si="26"/>
        <v>299.11186369664745</v>
      </c>
      <c r="V74" s="3"/>
    </row>
    <row r="75" spans="7:22" x14ac:dyDescent="0.25">
      <c r="G75" s="3"/>
      <c r="H75" s="3"/>
      <c r="I75" s="7"/>
      <c r="J75" s="14">
        <f t="shared" si="27"/>
        <v>6.8999999999999915</v>
      </c>
      <c r="K75" s="3">
        <f t="shared" si="19"/>
        <v>4.5250167423774936</v>
      </c>
      <c r="L75" s="7">
        <f t="shared" si="23"/>
        <v>8.1450301362794892</v>
      </c>
      <c r="M75" s="14">
        <f t="shared" si="28"/>
        <v>13.699999999999985</v>
      </c>
      <c r="N75" s="3">
        <f t="shared" si="20"/>
        <v>9.1608872683457854</v>
      </c>
      <c r="O75" s="7">
        <f t="shared" si="24"/>
        <v>32.979194166044827</v>
      </c>
      <c r="P75" s="14">
        <v>42.9</v>
      </c>
      <c r="Q75" s="3">
        <f t="shared" si="21"/>
        <v>12.355727464550453</v>
      </c>
      <c r="R75" s="7">
        <f t="shared" si="25"/>
        <v>111.20154718095408</v>
      </c>
      <c r="S75" s="14">
        <f t="shared" si="29"/>
        <v>68.900000000000006</v>
      </c>
      <c r="T75" s="3">
        <f t="shared" si="22"/>
        <v>19.413279671581513</v>
      </c>
      <c r="U75" s="7">
        <f t="shared" si="26"/>
        <v>279.55122727077378</v>
      </c>
      <c r="V75" s="3"/>
    </row>
    <row r="76" spans="7:22" x14ac:dyDescent="0.25">
      <c r="G76" s="3"/>
      <c r="H76" s="3"/>
      <c r="I76" s="7"/>
      <c r="J76" s="14">
        <f t="shared" si="27"/>
        <v>6.9999999999999911</v>
      </c>
      <c r="K76" s="3">
        <f t="shared" si="19"/>
        <v>4.413345685602506</v>
      </c>
      <c r="L76" s="7">
        <f t="shared" si="23"/>
        <v>7.9440222340845112</v>
      </c>
      <c r="M76" s="14">
        <f t="shared" si="28"/>
        <v>13.899999999999984</v>
      </c>
      <c r="N76" s="3">
        <f t="shared" si="20"/>
        <v>8.9386372484635466</v>
      </c>
      <c r="O76" s="7">
        <f t="shared" si="24"/>
        <v>32.179094094468766</v>
      </c>
      <c r="P76" s="14">
        <v>43.9</v>
      </c>
      <c r="Q76" s="3">
        <f t="shared" si="21"/>
        <v>10.96662841309999</v>
      </c>
      <c r="R76" s="7">
        <f t="shared" si="25"/>
        <v>98.699655717899915</v>
      </c>
      <c r="S76" s="14">
        <f t="shared" si="29"/>
        <v>69.900000000000006</v>
      </c>
      <c r="T76" s="3">
        <f t="shared" si="22"/>
        <v>18.025614912732255</v>
      </c>
      <c r="U76" s="7">
        <f t="shared" si="26"/>
        <v>259.5688547433445</v>
      </c>
      <c r="V76" s="3"/>
    </row>
    <row r="77" spans="7:22" x14ac:dyDescent="0.25">
      <c r="G77" s="3"/>
      <c r="H77" s="3"/>
      <c r="I77" s="7"/>
      <c r="J77" s="14">
        <f t="shared" si="27"/>
        <v>7.0999999999999908</v>
      </c>
      <c r="K77" s="3">
        <f t="shared" si="19"/>
        <v>4.3005602158425695</v>
      </c>
      <c r="L77" s="7">
        <f t="shared" si="23"/>
        <v>7.741008388516625</v>
      </c>
      <c r="M77" s="14">
        <f t="shared" si="28"/>
        <v>14.099999999999984</v>
      </c>
      <c r="N77" s="3">
        <f t="shared" si="20"/>
        <v>8.7141883659803696</v>
      </c>
      <c r="O77" s="7">
        <f t="shared" si="24"/>
        <v>31.371078117529333</v>
      </c>
      <c r="P77" s="14">
        <v>44.9</v>
      </c>
      <c r="Q77" s="3">
        <f t="shared" si="21"/>
        <v>9.5235751813247713</v>
      </c>
      <c r="R77" s="7">
        <f t="shared" si="25"/>
        <v>85.712176631922944</v>
      </c>
      <c r="S77" s="14">
        <f t="shared" si="29"/>
        <v>70.900000000000006</v>
      </c>
      <c r="T77" s="3">
        <f t="shared" si="22"/>
        <v>16.605557146783088</v>
      </c>
      <c r="U77" s="7">
        <f t="shared" si="26"/>
        <v>239.12002291367648</v>
      </c>
      <c r="V77" s="3"/>
    </row>
    <row r="78" spans="7:22" x14ac:dyDescent="0.25">
      <c r="G78" s="3"/>
      <c r="H78" s="3"/>
      <c r="I78" s="7"/>
      <c r="J78" s="14">
        <f t="shared" si="27"/>
        <v>7.1999999999999904</v>
      </c>
      <c r="K78" s="3">
        <f t="shared" si="19"/>
        <v>4.1866284503358813</v>
      </c>
      <c r="L78" s="7">
        <f t="shared" si="23"/>
        <v>7.5359312106045868</v>
      </c>
      <c r="M78" s="14">
        <f t="shared" si="28"/>
        <v>14.299999999999983</v>
      </c>
      <c r="N78" s="3">
        <f t="shared" si="20"/>
        <v>8.4874794366040192</v>
      </c>
      <c r="O78" s="7">
        <f t="shared" si="24"/>
        <v>30.55492597177447</v>
      </c>
      <c r="P78" s="14">
        <v>45.9</v>
      </c>
      <c r="Q78" s="3">
        <f t="shared" si="21"/>
        <v>8.014805058434936</v>
      </c>
      <c r="R78" s="7">
        <f t="shared" si="25"/>
        <v>72.133245525914433</v>
      </c>
      <c r="S78" s="14">
        <f t="shared" si="29"/>
        <v>71.900000000000006</v>
      </c>
      <c r="T78" s="3">
        <f t="shared" si="22"/>
        <v>15.149234409246601</v>
      </c>
      <c r="U78" s="7">
        <f t="shared" si="26"/>
        <v>218.14897549315106</v>
      </c>
      <c r="V78" s="3"/>
    </row>
    <row r="79" spans="7:22" x14ac:dyDescent="0.25">
      <c r="G79" s="3"/>
      <c r="H79" s="3"/>
      <c r="I79" s="7"/>
      <c r="J79" s="14">
        <f t="shared" si="27"/>
        <v>7.2999999999999901</v>
      </c>
      <c r="K79" s="3">
        <f t="shared" si="19"/>
        <v>4.0715157141200287</v>
      </c>
      <c r="L79" s="7">
        <f t="shared" si="23"/>
        <v>7.3287282854160516</v>
      </c>
      <c r="M79" s="14">
        <f t="shared" si="28"/>
        <v>14.499999999999982</v>
      </c>
      <c r="N79" s="3">
        <f t="shared" si="20"/>
        <v>8.2584439763850863</v>
      </c>
      <c r="O79" s="7">
        <f t="shared" si="24"/>
        <v>29.73039831498631</v>
      </c>
      <c r="P79" s="14">
        <v>46.9</v>
      </c>
      <c r="Q79" s="3">
        <f t="shared" si="21"/>
        <v>6.4219217081965665</v>
      </c>
      <c r="R79" s="7">
        <f t="shared" si="25"/>
        <v>57.797295373769096</v>
      </c>
      <c r="S79" s="14">
        <f t="shared" si="29"/>
        <v>72.900000000000006</v>
      </c>
      <c r="T79" s="3">
        <f t="shared" si="22"/>
        <v>13.651700851534143</v>
      </c>
      <c r="U79" s="7">
        <f t="shared" si="26"/>
        <v>196.58449226209166</v>
      </c>
      <c r="V79" s="3"/>
    </row>
    <row r="80" spans="7:22" x14ac:dyDescent="0.25">
      <c r="G80" s="3"/>
      <c r="H80" s="3"/>
      <c r="I80" s="7"/>
      <c r="J80" s="14">
        <f t="shared" si="27"/>
        <v>7.3999999999999897</v>
      </c>
      <c r="K80" s="3">
        <f t="shared" si="19"/>
        <v>3.9551842217517907</v>
      </c>
      <c r="L80" s="7">
        <f t="shared" si="23"/>
        <v>7.1193315991532238</v>
      </c>
      <c r="M80" s="14">
        <f t="shared" si="28"/>
        <v>14.699999999999982</v>
      </c>
      <c r="N80" s="3">
        <f t="shared" si="20"/>
        <v>8.0270096105523656</v>
      </c>
      <c r="O80" s="7">
        <f t="shared" si="24"/>
        <v>28.897234597988518</v>
      </c>
      <c r="P80" s="14">
        <v>47.9</v>
      </c>
      <c r="Q80" s="3">
        <f t="shared" si="21"/>
        <v>4.7124742389252825</v>
      </c>
      <c r="R80" s="7">
        <f t="shared" si="25"/>
        <v>42.412268150327542</v>
      </c>
      <c r="S80" s="14">
        <f t="shared" si="29"/>
        <v>73.900000000000006</v>
      </c>
      <c r="T80" s="3">
        <f t="shared" si="22"/>
        <v>12.106442375794625</v>
      </c>
      <c r="U80" s="7">
        <f t="shared" si="26"/>
        <v>174.33277021144261</v>
      </c>
      <c r="V80" s="3"/>
    </row>
    <row r="81" spans="7:22" x14ac:dyDescent="0.25">
      <c r="G81" s="3"/>
      <c r="H81" s="3"/>
      <c r="I81" s="7"/>
      <c r="J81" s="14">
        <f t="shared" si="27"/>
        <v>7.4999999999999893</v>
      </c>
      <c r="K81" s="3">
        <f t="shared" si="19"/>
        <v>3.8375927068976416</v>
      </c>
      <c r="L81" s="7">
        <f t="shared" si="23"/>
        <v>6.9076668724157555</v>
      </c>
      <c r="M81" s="14">
        <f t="shared" si="28"/>
        <v>14.899999999999981</v>
      </c>
      <c r="N81" s="3">
        <f t="shared" si="20"/>
        <v>7.7930973872355134</v>
      </c>
      <c r="O81" s="7">
        <f t="shared" si="24"/>
        <v>28.055150594047849</v>
      </c>
      <c r="P81" s="14">
        <v>48.9</v>
      </c>
      <c r="Q81" s="3">
        <f t="shared" si="21"/>
        <v>2.8149719688043402</v>
      </c>
      <c r="R81" s="7">
        <f t="shared" si="25"/>
        <v>25.334747719239061</v>
      </c>
      <c r="S81" s="14">
        <f t="shared" si="29"/>
        <v>74.900000000000006</v>
      </c>
      <c r="T81" s="3">
        <f t="shared" si="22"/>
        <v>10.504530897785127</v>
      </c>
      <c r="U81" s="7">
        <f t="shared" si="26"/>
        <v>151.26524492810583</v>
      </c>
      <c r="V81" s="3"/>
    </row>
    <row r="82" spans="7:22" x14ac:dyDescent="0.25">
      <c r="G82" s="3"/>
      <c r="H82" s="3"/>
      <c r="I82" s="7"/>
      <c r="J82" s="14">
        <f t="shared" si="27"/>
        <v>7.599999999999989</v>
      </c>
      <c r="K82" s="3">
        <f t="shared" si="19"/>
        <v>3.7186959889599143</v>
      </c>
      <c r="L82" s="7">
        <f t="shared" si="23"/>
        <v>6.693652780127846</v>
      </c>
      <c r="M82" s="14">
        <f t="shared" si="28"/>
        <v>15.09999999999998</v>
      </c>
      <c r="N82" s="3">
        <f t="shared" si="20"/>
        <v>7.5566209767070083</v>
      </c>
      <c r="O82" s="7">
        <f t="shared" si="24"/>
        <v>27.203835516145229</v>
      </c>
      <c r="P82" s="14">
        <v>49.9</v>
      </c>
      <c r="Q82" s="3">
        <f t="shared" si="21"/>
        <v>0.41422384727617245</v>
      </c>
      <c r="R82" s="7">
        <f t="shared" si="25"/>
        <v>3.7280146254855522</v>
      </c>
      <c r="S82" s="14">
        <f t="shared" si="29"/>
        <v>75.900000000000006</v>
      </c>
      <c r="T82" s="3">
        <f t="shared" si="22"/>
        <v>8.8330524458798845</v>
      </c>
      <c r="U82" s="7">
        <f t="shared" si="26"/>
        <v>127.19595522067034</v>
      </c>
      <c r="V82" s="3"/>
    </row>
    <row r="83" spans="7:22" x14ac:dyDescent="0.25">
      <c r="G83" s="3"/>
      <c r="H83" s="3"/>
      <c r="I83" s="7"/>
      <c r="J83" s="14">
        <f t="shared" si="27"/>
        <v>7.6999999999999886</v>
      </c>
      <c r="K83" s="3">
        <f t="shared" si="19"/>
        <v>3.5984444630889239</v>
      </c>
      <c r="L83" s="7">
        <f t="shared" si="23"/>
        <v>6.477200033560063</v>
      </c>
      <c r="M83" s="14">
        <f t="shared" si="28"/>
        <v>15.299999999999979</v>
      </c>
      <c r="N83" s="3">
        <f t="shared" si="20"/>
        <v>7.3174857318472686</v>
      </c>
      <c r="O83" s="7">
        <f t="shared" si="24"/>
        <v>26.342948634650167</v>
      </c>
      <c r="P83" s="14">
        <v>49.99</v>
      </c>
      <c r="Q83" s="3">
        <f t="shared" si="21"/>
        <v>6.566188177706081E-2</v>
      </c>
      <c r="R83" s="7">
        <f t="shared" si="25"/>
        <v>0.59095693599354726</v>
      </c>
      <c r="S83" s="14">
        <f t="shared" si="29"/>
        <v>76.900000000000006</v>
      </c>
      <c r="T83" s="3">
        <f t="shared" si="22"/>
        <v>7.0718284388569828</v>
      </c>
      <c r="U83" s="7">
        <f t="shared" si="26"/>
        <v>101.83432951954056</v>
      </c>
      <c r="V83" s="3"/>
    </row>
    <row r="84" spans="7:22" ht="16.5" thickBot="1" x14ac:dyDescent="0.3">
      <c r="G84" s="3"/>
      <c r="H84" s="3"/>
      <c r="I84" s="7"/>
      <c r="J84" s="14">
        <f t="shared" si="27"/>
        <v>7.7999999999999883</v>
      </c>
      <c r="K84" s="3">
        <f t="shared" si="19"/>
        <v>3.4767834962316302</v>
      </c>
      <c r="L84" s="7">
        <f t="shared" si="23"/>
        <v>6.2582102932169343</v>
      </c>
      <c r="M84" s="14">
        <f t="shared" si="28"/>
        <v>15.499999999999979</v>
      </c>
      <c r="N84" s="3">
        <f t="shared" si="20"/>
        <v>7.0755875790908336</v>
      </c>
      <c r="O84" s="7">
        <f t="shared" si="24"/>
        <v>25.472115284727</v>
      </c>
      <c r="P84" s="15">
        <v>49.999000000000002</v>
      </c>
      <c r="Q84" s="4">
        <f t="shared" si="21"/>
        <v>1.0406894278369156E-2</v>
      </c>
      <c r="R84" s="8">
        <f t="shared" si="25"/>
        <v>9.3662048505322393E-2</v>
      </c>
      <c r="S84" s="14">
        <f t="shared" si="29"/>
        <v>77.900000000000006</v>
      </c>
      <c r="T84" s="3">
        <f t="shared" si="22"/>
        <v>5.1852768922940395</v>
      </c>
      <c r="U84" s="7">
        <f t="shared" si="26"/>
        <v>74.667987249034169</v>
      </c>
      <c r="V84" s="3"/>
    </row>
    <row r="85" spans="7:22" x14ac:dyDescent="0.25">
      <c r="G85" s="3"/>
      <c r="H85" s="3"/>
      <c r="I85" s="7"/>
      <c r="J85" s="14">
        <f t="shared" si="27"/>
        <v>7.8999999999999879</v>
      </c>
      <c r="K85" s="3">
        <f t="shared" si="19"/>
        <v>3.3536527069497706</v>
      </c>
      <c r="L85" s="7">
        <f t="shared" si="23"/>
        <v>6.0365748725095871</v>
      </c>
      <c r="M85" s="14">
        <f t="shared" si="28"/>
        <v>15.699999999999978</v>
      </c>
      <c r="N85" s="3">
        <f t="shared" si="20"/>
        <v>6.8308117005933848</v>
      </c>
      <c r="O85" s="7">
        <f t="shared" si="24"/>
        <v>24.590922122136185</v>
      </c>
      <c r="P85" s="3"/>
      <c r="Q85" s="3"/>
      <c r="R85" s="7"/>
      <c r="S85" s="14">
        <f t="shared" si="29"/>
        <v>78.900000000000006</v>
      </c>
      <c r="T85" s="3">
        <f t="shared" si="22"/>
        <v>3.09499832648067</v>
      </c>
      <c r="U85" s="7">
        <f t="shared" si="26"/>
        <v>44.567975901321645</v>
      </c>
      <c r="V85" s="3"/>
    </row>
    <row r="86" spans="7:22" ht="16.5" thickBot="1" x14ac:dyDescent="0.3">
      <c r="G86" s="3"/>
      <c r="H86" s="3"/>
      <c r="I86" s="7"/>
      <c r="J86" s="14">
        <f t="shared" si="27"/>
        <v>7.9999999999999876</v>
      </c>
      <c r="K86" s="3">
        <f t="shared" si="19"/>
        <v>3.2289851001271845</v>
      </c>
      <c r="L86" s="7">
        <f t="shared" si="23"/>
        <v>5.8121731802289327</v>
      </c>
      <c r="M86" s="14">
        <f t="shared" si="28"/>
        <v>15.899999999999977</v>
      </c>
      <c r="N86" s="3">
        <f t="shared" si="20"/>
        <v>6.5830309569708412</v>
      </c>
      <c r="O86" s="7">
        <f t="shared" si="24"/>
        <v>23.698911445095028</v>
      </c>
      <c r="P86" s="3" t="s">
        <v>2</v>
      </c>
      <c r="Q86" s="3"/>
      <c r="R86" s="7"/>
      <c r="S86" s="15">
        <v>79.999899999999997</v>
      </c>
      <c r="T86" s="4">
        <f t="shared" si="22"/>
        <v>1.8119489326922683E-3</v>
      </c>
      <c r="U86" s="8">
        <f t="shared" si="26"/>
        <v>2.6092064630768665E-2</v>
      </c>
      <c r="V86" s="3"/>
    </row>
    <row r="87" spans="7:22" x14ac:dyDescent="0.25">
      <c r="G87" s="3"/>
      <c r="H87" s="3"/>
      <c r="I87" s="7"/>
      <c r="J87" s="14">
        <f t="shared" si="27"/>
        <v>8.0999999999999872</v>
      </c>
      <c r="K87" s="3">
        <f t="shared" si="19"/>
        <v>3.1027060186758209</v>
      </c>
      <c r="L87" s="7">
        <f t="shared" si="23"/>
        <v>5.5848708336164776</v>
      </c>
      <c r="M87" s="14">
        <f t="shared" si="28"/>
        <v>16.099999999999977</v>
      </c>
      <c r="N87" s="3">
        <f t="shared" si="20"/>
        <v>6.332103984549633</v>
      </c>
      <c r="O87" s="7">
        <f t="shared" si="24"/>
        <v>22.795574344378679</v>
      </c>
      <c r="P87" s="3"/>
      <c r="Q87" s="3"/>
      <c r="R87" s="3"/>
      <c r="S87" s="3"/>
      <c r="T87" s="3"/>
      <c r="U87" s="3"/>
      <c r="V87" s="3"/>
    </row>
    <row r="88" spans="7:22" x14ac:dyDescent="0.25">
      <c r="G88" s="3"/>
      <c r="H88" s="3"/>
      <c r="I88" s="7"/>
      <c r="J88" s="14">
        <f t="shared" si="27"/>
        <v>8.1999999999999869</v>
      </c>
      <c r="K88" s="3">
        <f t="shared" si="19"/>
        <v>2.9747318619013896</v>
      </c>
      <c r="L88" s="7">
        <f t="shared" si="23"/>
        <v>5.3545173514225013</v>
      </c>
      <c r="M88" s="14">
        <f t="shared" si="28"/>
        <v>16.299999999999976</v>
      </c>
      <c r="N88" s="3">
        <f t="shared" si="20"/>
        <v>6.0778728799245734</v>
      </c>
      <c r="O88" s="7">
        <f t="shared" si="24"/>
        <v>21.880342367728463</v>
      </c>
      <c r="P88" s="3"/>
      <c r="Q88" s="3"/>
      <c r="R88" s="3"/>
      <c r="S88" s="3"/>
      <c r="T88" s="3"/>
      <c r="U88" s="3"/>
      <c r="V88" s="3"/>
    </row>
    <row r="89" spans="7:22" x14ac:dyDescent="0.25">
      <c r="G89" s="3"/>
      <c r="H89" s="3"/>
      <c r="I89" s="7"/>
      <c r="J89" s="14">
        <f t="shared" si="27"/>
        <v>8.2999999999999865</v>
      </c>
      <c r="K89" s="3">
        <f t="shared" si="19"/>
        <v>2.8449685027223581</v>
      </c>
      <c r="L89" s="7">
        <f t="shared" si="23"/>
        <v>5.1209433049002451</v>
      </c>
      <c r="M89" s="14">
        <f t="shared" si="28"/>
        <v>16.499999999999975</v>
      </c>
      <c r="N89" s="3">
        <f t="shared" si="20"/>
        <v>5.8201603551883032</v>
      </c>
      <c r="O89" s="7">
        <f t="shared" si="24"/>
        <v>20.952577278677893</v>
      </c>
      <c r="P89" s="3"/>
      <c r="Q89" s="3"/>
      <c r="R89" s="3"/>
      <c r="S89" s="3"/>
      <c r="T89" s="3"/>
      <c r="U89" s="3"/>
      <c r="V89" s="3"/>
    </row>
    <row r="90" spans="7:22" x14ac:dyDescent="0.25">
      <c r="G90" s="3"/>
      <c r="H90" s="3"/>
      <c r="I90" s="7"/>
      <c r="J90" s="14">
        <f t="shared" si="27"/>
        <v>8.3999999999999861</v>
      </c>
      <c r="K90" s="3">
        <f t="shared" si="19"/>
        <v>2.7133093110073934</v>
      </c>
      <c r="L90" s="7">
        <f t="shared" si="23"/>
        <v>4.8839567598133078</v>
      </c>
      <c r="M90" s="14">
        <f t="shared" si="28"/>
        <v>16.699999999999974</v>
      </c>
      <c r="N90" s="3">
        <f t="shared" si="20"/>
        <v>5.5587662055553366</v>
      </c>
      <c r="O90" s="7">
        <f t="shared" si="24"/>
        <v>20.011558339999212</v>
      </c>
      <c r="P90" s="3"/>
      <c r="Q90" s="3"/>
      <c r="R90" s="3"/>
      <c r="S90" s="3"/>
      <c r="T90" s="3"/>
      <c r="U90" s="3"/>
      <c r="V90" s="3"/>
    </row>
    <row r="91" spans="7:22" x14ac:dyDescent="0.25">
      <c r="G91" s="3"/>
      <c r="H91" s="3"/>
      <c r="I91" s="7"/>
      <c r="J91" s="14">
        <f t="shared" si="27"/>
        <v>8.4999999999999858</v>
      </c>
      <c r="K91" s="3">
        <f t="shared" si="19"/>
        <v>2.5796326540440409</v>
      </c>
      <c r="L91" s="7">
        <f t="shared" si="23"/>
        <v>4.6433387772792738</v>
      </c>
      <c r="M91" s="14">
        <f t="shared" si="28"/>
        <v>16.899999999999974</v>
      </c>
      <c r="N91" s="3">
        <f t="shared" si="20"/>
        <v>5.2934628711282192</v>
      </c>
      <c r="O91" s="7">
        <f t="shared" si="24"/>
        <v>19.05646633606159</v>
      </c>
      <c r="P91" s="3"/>
      <c r="Q91" s="3"/>
      <c r="R91" s="3"/>
      <c r="S91" s="3"/>
      <c r="T91" s="3"/>
      <c r="U91" s="3"/>
      <c r="V91" s="3"/>
    </row>
    <row r="92" spans="7:22" x14ac:dyDescent="0.25">
      <c r="G92" s="3"/>
      <c r="H92" s="3"/>
      <c r="I92" s="7"/>
      <c r="J92" s="14">
        <f t="shared" si="27"/>
        <v>8.5999999999999854</v>
      </c>
      <c r="K92" s="3">
        <f t="shared" si="19"/>
        <v>2.4437986913166703</v>
      </c>
      <c r="L92" s="7">
        <f t="shared" si="23"/>
        <v>4.3988376443700066</v>
      </c>
      <c r="M92" s="14">
        <f t="shared" si="28"/>
        <v>17.099999999999973</v>
      </c>
      <c r="N92" s="3">
        <f t="shared" si="20"/>
        <v>5.0239897864427991</v>
      </c>
      <c r="O92" s="7">
        <f t="shared" si="24"/>
        <v>18.086363231194078</v>
      </c>
      <c r="P92" s="3"/>
      <c r="Q92" s="3"/>
      <c r="R92" s="3"/>
      <c r="S92" s="3"/>
      <c r="T92" s="3"/>
      <c r="U92" s="3"/>
      <c r="V92" s="3"/>
    </row>
    <row r="93" spans="7:22" x14ac:dyDescent="0.25">
      <c r="G93" s="3"/>
      <c r="H93" s="3"/>
      <c r="I93" s="7"/>
      <c r="J93" s="14">
        <f t="shared" si="27"/>
        <v>8.6999999999999851</v>
      </c>
      <c r="K93" s="3">
        <f t="shared" si="19"/>
        <v>2.3056451989303333</v>
      </c>
      <c r="L93" s="7">
        <f t="shared" si="23"/>
        <v>4.1501613580746</v>
      </c>
      <c r="M93" s="14">
        <f t="shared" si="28"/>
        <v>17.299999999999972</v>
      </c>
      <c r="N93" s="3">
        <f t="shared" si="20"/>
        <v>4.7500460790871273</v>
      </c>
      <c r="O93" s="7">
        <f t="shared" si="24"/>
        <v>17.100165884713658</v>
      </c>
      <c r="P93" s="3"/>
      <c r="Q93" s="3"/>
      <c r="R93" s="3"/>
      <c r="S93" s="3"/>
      <c r="T93" s="3"/>
      <c r="U93" s="3"/>
      <c r="V93" s="3"/>
    </row>
    <row r="94" spans="7:22" x14ac:dyDescent="0.25">
      <c r="G94" s="3"/>
      <c r="H94" s="3"/>
      <c r="I94" s="7"/>
      <c r="J94" s="14">
        <f t="shared" si="27"/>
        <v>8.7999999999999847</v>
      </c>
      <c r="K94" s="3">
        <f t="shared" si="19"/>
        <v>2.1649820312617516</v>
      </c>
      <c r="L94" s="7">
        <f t="shared" si="23"/>
        <v>3.896967656271153</v>
      </c>
      <c r="M94" s="14">
        <f t="shared" si="28"/>
        <v>17.499999999999972</v>
      </c>
      <c r="N94" s="3">
        <f t="shared" si="20"/>
        <v>4.4712809749008819</v>
      </c>
      <c r="O94" s="7">
        <f t="shared" si="24"/>
        <v>16.096611509643175</v>
      </c>
      <c r="P94" s="3"/>
      <c r="Q94" s="3"/>
      <c r="R94" s="3"/>
      <c r="S94" s="3"/>
      <c r="T94" s="3"/>
      <c r="U94" s="3"/>
      <c r="V94" s="3"/>
    </row>
    <row r="95" spans="7:22" x14ac:dyDescent="0.25">
      <c r="G95" s="3"/>
      <c r="H95" s="3"/>
      <c r="I95" s="7"/>
      <c r="J95" s="14">
        <f t="shared" si="27"/>
        <v>8.8999999999999844</v>
      </c>
      <c r="K95" s="3">
        <f t="shared" si="19"/>
        <v>2.02158362189396</v>
      </c>
      <c r="L95" s="7">
        <f t="shared" si="23"/>
        <v>3.6388505194091283</v>
      </c>
      <c r="M95" s="14">
        <f t="shared" si="28"/>
        <v>17.699999999999971</v>
      </c>
      <c r="N95" s="3">
        <f t="shared" si="20"/>
        <v>4.1872809444844341</v>
      </c>
      <c r="O95" s="7">
        <f t="shared" si="24"/>
        <v>15.074211400143962</v>
      </c>
      <c r="P95" s="3"/>
      <c r="Q95" s="3"/>
      <c r="R95" s="3"/>
      <c r="S95" s="3"/>
      <c r="T95" s="3"/>
      <c r="U95" s="3"/>
      <c r="V95" s="3"/>
    </row>
    <row r="96" spans="7:22" x14ac:dyDescent="0.25">
      <c r="G96" s="3"/>
      <c r="H96" s="3"/>
      <c r="I96" s="7"/>
      <c r="J96" s="14">
        <f t="shared" si="27"/>
        <v>8.999999999999984</v>
      </c>
      <c r="K96" s="3">
        <f t="shared" si="19"/>
        <v>1.875178583610509</v>
      </c>
      <c r="L96" s="7">
        <f t="shared" si="23"/>
        <v>3.3753214504989164</v>
      </c>
      <c r="M96" s="14">
        <f t="shared" si="28"/>
        <v>17.89999999999997</v>
      </c>
      <c r="N96" s="3">
        <f t="shared" si="20"/>
        <v>3.8975520977442448</v>
      </c>
      <c r="O96" s="7">
        <f t="shared" si="24"/>
        <v>14.031187551879281</v>
      </c>
      <c r="P96" s="3"/>
      <c r="Q96" s="3"/>
      <c r="R96" s="3"/>
      <c r="S96" s="3"/>
      <c r="T96" s="3"/>
      <c r="U96" s="3"/>
      <c r="V96" s="3"/>
    </row>
    <row r="97" spans="7:22" x14ac:dyDescent="0.25">
      <c r="G97" s="3"/>
      <c r="H97" s="3"/>
      <c r="I97" s="7"/>
      <c r="J97" s="14">
        <f t="shared" si="27"/>
        <v>9.0999999999999837</v>
      </c>
      <c r="K97" s="3">
        <f t="shared" si="19"/>
        <v>1.7254348737996228</v>
      </c>
      <c r="L97" s="7">
        <f t="shared" si="23"/>
        <v>3.105782772839321</v>
      </c>
      <c r="M97" s="14">
        <f t="shared" si="28"/>
        <v>18.099999999999969</v>
      </c>
      <c r="N97" s="3">
        <f t="shared" si="20"/>
        <v>3.6014954367126579</v>
      </c>
      <c r="O97" s="7">
        <f t="shared" si="24"/>
        <v>12.965383572165569</v>
      </c>
      <c r="P97" s="3"/>
      <c r="Q97" s="3"/>
      <c r="R97" s="3"/>
      <c r="S97" s="3"/>
      <c r="T97" s="3"/>
      <c r="U97" s="3"/>
      <c r="V97" s="3"/>
    </row>
    <row r="98" spans="7:22" x14ac:dyDescent="0.25">
      <c r="G98" s="3"/>
      <c r="H98" s="3"/>
      <c r="I98" s="7"/>
      <c r="J98" s="14">
        <f t="shared" si="27"/>
        <v>9.1999999999999833</v>
      </c>
      <c r="K98" s="3">
        <f t="shared" si="19"/>
        <v>1.5719379128643047</v>
      </c>
      <c r="L98" s="7">
        <f t="shared" si="23"/>
        <v>2.8294882431557484</v>
      </c>
      <c r="M98" s="14">
        <f t="shared" si="28"/>
        <v>18.299999999999969</v>
      </c>
      <c r="N98" s="3">
        <f t="shared" si="20"/>
        <v>3.2983709869569928</v>
      </c>
      <c r="O98" s="7">
        <f t="shared" si="24"/>
        <v>11.874135553045175</v>
      </c>
      <c r="P98" s="3"/>
      <c r="Q98" s="3"/>
      <c r="R98" s="3"/>
      <c r="S98" s="3"/>
      <c r="T98" s="3"/>
      <c r="U98" s="3"/>
      <c r="V98" s="3"/>
    </row>
    <row r="99" spans="7:22" x14ac:dyDescent="0.25">
      <c r="G99" s="3"/>
      <c r="H99" s="3"/>
      <c r="I99" s="7"/>
      <c r="J99" s="14">
        <f t="shared" si="27"/>
        <v>9.2999999999999829</v>
      </c>
      <c r="K99" s="3">
        <f t="shared" si="19"/>
        <v>1.4141569678237846</v>
      </c>
      <c r="L99" s="7">
        <f t="shared" si="23"/>
        <v>2.5454825420828122</v>
      </c>
      <c r="M99" s="14">
        <f t="shared" si="28"/>
        <v>18.499999999999968</v>
      </c>
      <c r="N99" s="3">
        <f t="shared" si="20"/>
        <v>2.9872438585251744</v>
      </c>
      <c r="O99" s="7">
        <f t="shared" si="24"/>
        <v>10.754077890690628</v>
      </c>
      <c r="P99" s="3"/>
      <c r="Q99" s="3"/>
      <c r="R99" s="3"/>
      <c r="S99" s="3"/>
      <c r="T99" s="3"/>
      <c r="U99" s="3"/>
      <c r="V99" s="3"/>
    </row>
    <row r="100" spans="7:22" x14ac:dyDescent="0.25">
      <c r="G100" s="3"/>
      <c r="H100" s="3"/>
      <c r="I100" s="7"/>
      <c r="J100" s="14">
        <f t="shared" si="27"/>
        <v>9.3999999999999826</v>
      </c>
      <c r="K100" s="3">
        <f t="shared" si="19"/>
        <v>1.2513908340541666</v>
      </c>
      <c r="L100" s="7">
        <f t="shared" si="23"/>
        <v>2.2525035012974999</v>
      </c>
      <c r="M100" s="14">
        <f t="shared" si="28"/>
        <v>18.699999999999967</v>
      </c>
      <c r="N100" s="3">
        <f t="shared" si="20"/>
        <v>2.6668993841207733</v>
      </c>
      <c r="O100" s="7">
        <f t="shared" si="24"/>
        <v>9.600837782834784</v>
      </c>
      <c r="P100" s="3"/>
      <c r="Q100" s="3"/>
      <c r="R100" s="3"/>
      <c r="S100" s="3"/>
      <c r="T100" s="3"/>
      <c r="U100" s="3"/>
      <c r="V100" s="3"/>
    </row>
    <row r="101" spans="7:22" x14ac:dyDescent="0.25">
      <c r="G101" s="3"/>
      <c r="H101" s="3"/>
      <c r="I101" s="7"/>
      <c r="J101" s="14">
        <f t="shared" si="27"/>
        <v>9.4999999999999822</v>
      </c>
      <c r="K101" s="3">
        <f t="shared" si="19"/>
        <v>1.0826742244093057</v>
      </c>
      <c r="L101" s="7">
        <f t="shared" si="23"/>
        <v>1.9488136039367503</v>
      </c>
      <c r="M101" s="14">
        <f t="shared" si="28"/>
        <v>18.899999999999967</v>
      </c>
      <c r="N101" s="3">
        <f t="shared" si="20"/>
        <v>2.3357018034715447</v>
      </c>
      <c r="O101" s="7">
        <f t="shared" si="24"/>
        <v>8.4085264924975611</v>
      </c>
      <c r="P101" s="3"/>
      <c r="Q101" s="3"/>
      <c r="R101" s="3"/>
      <c r="S101" s="3"/>
      <c r="T101" s="3"/>
      <c r="U101" s="3"/>
      <c r="V101" s="3"/>
    </row>
    <row r="102" spans="7:22" x14ac:dyDescent="0.25">
      <c r="G102" s="3"/>
      <c r="H102" s="3"/>
      <c r="I102" s="7"/>
      <c r="J102" s="14">
        <f t="shared" si="27"/>
        <v>9.5999999999999819</v>
      </c>
      <c r="K102" s="3">
        <f t="shared" si="19"/>
        <v>0.90660204866728689</v>
      </c>
      <c r="L102" s="7">
        <f t="shared" si="23"/>
        <v>1.6318836876011165</v>
      </c>
      <c r="M102" s="14">
        <f t="shared" si="28"/>
        <v>19.099999999999966</v>
      </c>
      <c r="N102" s="3">
        <f t="shared" si="20"/>
        <v>1.9913409149325061</v>
      </c>
      <c r="O102" s="7">
        <f t="shared" si="24"/>
        <v>7.1688272937570217</v>
      </c>
      <c r="P102" s="3"/>
      <c r="Q102" s="3"/>
      <c r="R102" s="3"/>
      <c r="S102" s="3"/>
      <c r="T102" s="3"/>
      <c r="U102" s="3"/>
      <c r="V102" s="3"/>
    </row>
    <row r="103" spans="7:22" x14ac:dyDescent="0.25">
      <c r="G103" s="3"/>
      <c r="H103" s="3"/>
      <c r="I103" s="7"/>
      <c r="J103" s="14">
        <f t="shared" si="27"/>
        <v>9.6999999999999815</v>
      </c>
      <c r="K103" s="3">
        <f t="shared" ref="K103:K106" si="30">($J$5^1.25-J103^1.25)^(1/1.25)</f>
        <v>0.72095762977356925</v>
      </c>
      <c r="L103" s="7">
        <f t="shared" si="23"/>
        <v>1.2977237335924248</v>
      </c>
      <c r="M103" s="14">
        <f t="shared" si="28"/>
        <v>19.299999999999965</v>
      </c>
      <c r="N103" s="3">
        <f t="shared" ref="N103:N106" si="31">($M$5^1.25-M103^1.25)^(1/1.25)</f>
        <v>1.6303299562786266</v>
      </c>
      <c r="O103" s="7">
        <f t="shared" si="24"/>
        <v>5.8691878426030559</v>
      </c>
      <c r="P103" s="3"/>
      <c r="Q103" s="3"/>
      <c r="R103" s="3"/>
      <c r="S103" s="3"/>
      <c r="T103" s="3"/>
      <c r="U103" s="3"/>
      <c r="V103" s="3"/>
    </row>
    <row r="104" spans="7:22" x14ac:dyDescent="0.25">
      <c r="G104" s="3"/>
      <c r="H104" s="3"/>
      <c r="I104" s="7"/>
      <c r="J104" s="14">
        <f t="shared" si="27"/>
        <v>9.7999999999999812</v>
      </c>
      <c r="K104" s="3">
        <f t="shared" si="30"/>
        <v>0.52176859796949104</v>
      </c>
      <c r="L104" s="7">
        <f t="shared" si="23"/>
        <v>0.93918347634508392</v>
      </c>
      <c r="M104" s="14">
        <f t="shared" si="28"/>
        <v>19.499999999999964</v>
      </c>
      <c r="N104" s="3">
        <f t="shared" si="31"/>
        <v>1.2468542619529541</v>
      </c>
      <c r="O104" s="7">
        <f t="shared" si="24"/>
        <v>4.4886753430306348</v>
      </c>
      <c r="P104" s="3"/>
      <c r="Q104" s="3"/>
      <c r="R104" s="3"/>
      <c r="S104" s="3"/>
      <c r="T104" s="3"/>
      <c r="U104" s="3"/>
      <c r="V104" s="3"/>
    </row>
    <row r="105" spans="7:22" x14ac:dyDescent="0.25">
      <c r="G105" s="3"/>
      <c r="H105" s="3"/>
      <c r="I105" s="7"/>
      <c r="J105" s="14">
        <f t="shared" si="27"/>
        <v>9.8999999999999808</v>
      </c>
      <c r="K105" s="3">
        <f t="shared" si="30"/>
        <v>0.29998003563884817</v>
      </c>
      <c r="L105" s="7">
        <f t="shared" si="23"/>
        <v>0.5399640641499267</v>
      </c>
      <c r="M105" s="14">
        <f t="shared" si="28"/>
        <v>19.699999999999964</v>
      </c>
      <c r="N105" s="3">
        <f t="shared" si="31"/>
        <v>0.82942380626387657</v>
      </c>
      <c r="O105" s="7">
        <f t="shared" si="24"/>
        <v>2.9859257025499559</v>
      </c>
      <c r="P105" s="3"/>
      <c r="Q105" s="3"/>
      <c r="R105" s="3"/>
      <c r="S105" s="3"/>
      <c r="T105" s="3"/>
      <c r="U105" s="3"/>
      <c r="V105" s="3"/>
    </row>
    <row r="106" spans="7:22" ht="16.5" thickBot="1" x14ac:dyDescent="0.3">
      <c r="G106" s="3"/>
      <c r="H106" s="3"/>
      <c r="I106" s="7"/>
      <c r="J106" s="15">
        <v>9.9999000000000002</v>
      </c>
      <c r="K106" s="4">
        <f t="shared" si="30"/>
        <v>1.1954394293095727E-3</v>
      </c>
      <c r="L106" s="8">
        <f t="shared" si="23"/>
        <v>2.1517909727572309E-3</v>
      </c>
      <c r="M106" s="15">
        <v>19.998999999999999</v>
      </c>
      <c r="N106" s="4">
        <f t="shared" si="31"/>
        <v>8.6642672173320237E-3</v>
      </c>
      <c r="O106" s="8">
        <f t="shared" si="24"/>
        <v>3.1191361982395287E-2</v>
      </c>
      <c r="P106" s="3"/>
      <c r="Q106" s="3"/>
      <c r="R106" s="3"/>
      <c r="S106" s="3"/>
      <c r="T106" s="3"/>
      <c r="U106" s="3"/>
      <c r="V106" s="3"/>
    </row>
    <row r="107" spans="7:22" x14ac:dyDescent="0.25"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527" spans="20:21" x14ac:dyDescent="0.25">
      <c r="T527" s="2"/>
      <c r="U527" s="2"/>
    </row>
    <row r="528" spans="20:21" x14ac:dyDescent="0.25">
      <c r="T528" s="2"/>
      <c r="U528" s="2"/>
    </row>
    <row r="529" spans="20:21" x14ac:dyDescent="0.25">
      <c r="T529" s="2"/>
      <c r="U529" s="2"/>
    </row>
    <row r="530" spans="20:21" x14ac:dyDescent="0.25">
      <c r="T530" s="2"/>
      <c r="U530" s="2"/>
    </row>
    <row r="533" spans="20:21" x14ac:dyDescent="0.25">
      <c r="T533" s="2"/>
      <c r="U533" s="2"/>
    </row>
    <row r="543" spans="20:21" x14ac:dyDescent="0.25">
      <c r="T543" s="2"/>
      <c r="U543" s="2"/>
    </row>
    <row r="545" spans="20:21" x14ac:dyDescent="0.25">
      <c r="T545" s="2"/>
      <c r="U545" s="2"/>
    </row>
    <row r="550" spans="20:21" x14ac:dyDescent="0.25">
      <c r="T550" s="2"/>
      <c r="U550" s="2"/>
    </row>
    <row r="553" spans="20:21" x14ac:dyDescent="0.25">
      <c r="T553" s="2"/>
      <c r="U553" s="2"/>
    </row>
    <row r="558" spans="20:21" x14ac:dyDescent="0.25">
      <c r="T558" s="2"/>
      <c r="U558" s="2"/>
    </row>
    <row r="560" spans="20:21" x14ac:dyDescent="0.25">
      <c r="T560" s="2"/>
      <c r="U560" s="2"/>
    </row>
    <row r="561" spans="1:21" x14ac:dyDescent="0.25">
      <c r="T561" s="2"/>
      <c r="U561" s="2"/>
    </row>
    <row r="567" spans="1:21" x14ac:dyDescent="0.25">
      <c r="A567" s="2"/>
      <c r="B567" s="2"/>
      <c r="T567" s="2"/>
      <c r="U567" s="2"/>
    </row>
    <row r="573" spans="1:21" x14ac:dyDescent="0.25">
      <c r="T573" s="2"/>
      <c r="U573" s="2"/>
    </row>
    <row r="574" spans="1:21" x14ac:dyDescent="0.25">
      <c r="T574" s="2"/>
      <c r="U574" s="2"/>
    </row>
    <row r="576" spans="1:21" x14ac:dyDescent="0.25">
      <c r="A576" s="2"/>
      <c r="B576" s="2"/>
      <c r="T576" s="2"/>
      <c r="U576" s="2"/>
    </row>
    <row r="583" spans="20:21" x14ac:dyDescent="0.25">
      <c r="T583" s="2"/>
      <c r="U583" s="2"/>
    </row>
    <row r="585" spans="20:21" x14ac:dyDescent="0.25">
      <c r="T585" s="2"/>
      <c r="U585" s="2"/>
    </row>
    <row r="586" spans="20:21" x14ac:dyDescent="0.25">
      <c r="T586" s="2"/>
      <c r="U586" s="2"/>
    </row>
    <row r="587" spans="20:21" x14ac:dyDescent="0.25">
      <c r="T587" s="2"/>
      <c r="U587" s="2"/>
    </row>
    <row r="590" spans="20:21" x14ac:dyDescent="0.25">
      <c r="T590" s="2"/>
      <c r="U590" s="2"/>
    </row>
    <row r="592" spans="20:21" x14ac:dyDescent="0.25">
      <c r="T592" s="2"/>
      <c r="U592" s="2"/>
    </row>
    <row r="593" spans="20:21" x14ac:dyDescent="0.25">
      <c r="T593" s="2"/>
      <c r="U593" s="2"/>
    </row>
    <row r="594" spans="20:21" x14ac:dyDescent="0.25">
      <c r="T594" s="2"/>
      <c r="U594" s="2"/>
    </row>
    <row r="596" spans="20:21" x14ac:dyDescent="0.25">
      <c r="T596" s="2"/>
      <c r="U596" s="2"/>
    </row>
    <row r="602" spans="20:21" x14ac:dyDescent="0.25">
      <c r="T602" s="2"/>
      <c r="U602" s="2"/>
    </row>
    <row r="603" spans="20:21" x14ac:dyDescent="0.25">
      <c r="T603" s="2"/>
      <c r="U603" s="2"/>
    </row>
    <row r="604" spans="20:21" x14ac:dyDescent="0.25">
      <c r="T604" s="2"/>
      <c r="U604" s="2"/>
    </row>
    <row r="605" spans="20:21" x14ac:dyDescent="0.25">
      <c r="T605" s="2"/>
      <c r="U605" s="2"/>
    </row>
    <row r="611" spans="20:21" x14ac:dyDescent="0.25">
      <c r="T611" s="2"/>
      <c r="U611" s="2"/>
    </row>
    <row r="612" spans="20:21" x14ac:dyDescent="0.25">
      <c r="T612" s="2"/>
      <c r="U612" s="2"/>
    </row>
    <row r="614" spans="20:21" x14ac:dyDescent="0.25">
      <c r="T614" s="2"/>
      <c r="U614" s="2"/>
    </row>
    <row r="615" spans="20:21" x14ac:dyDescent="0.25">
      <c r="T615" s="2"/>
      <c r="U615" s="2"/>
    </row>
    <row r="616" spans="20:21" x14ac:dyDescent="0.25">
      <c r="T616" s="2"/>
      <c r="U616" s="2"/>
    </row>
    <row r="617" spans="20:21" x14ac:dyDescent="0.25">
      <c r="T617" s="2"/>
      <c r="U617" s="2"/>
    </row>
    <row r="623" spans="20:21" x14ac:dyDescent="0.25">
      <c r="T623" s="2"/>
      <c r="U623" s="2"/>
    </row>
    <row r="625" spans="20:21" x14ac:dyDescent="0.25">
      <c r="T625" s="2"/>
      <c r="U625" s="2"/>
    </row>
    <row r="640" spans="20:21" x14ac:dyDescent="0.25">
      <c r="T640" s="2"/>
      <c r="U640" s="2"/>
    </row>
    <row r="642" spans="20:21" x14ac:dyDescent="0.25">
      <c r="T642" s="2"/>
      <c r="U642" s="2"/>
    </row>
    <row r="644" spans="20:21" x14ac:dyDescent="0.25">
      <c r="T644" s="2"/>
      <c r="U644" s="2"/>
    </row>
    <row r="645" spans="20:21" x14ac:dyDescent="0.25">
      <c r="T645" s="2"/>
      <c r="U645" s="2"/>
    </row>
    <row r="647" spans="20:21" x14ac:dyDescent="0.25">
      <c r="T647" s="2"/>
      <c r="U647" s="2"/>
    </row>
    <row r="671" spans="20:21" x14ac:dyDescent="0.25">
      <c r="T671" s="2"/>
      <c r="U671" s="2"/>
    </row>
    <row r="675" spans="20:21" x14ac:dyDescent="0.25">
      <c r="T675" s="2"/>
      <c r="U675" s="2"/>
    </row>
    <row r="676" spans="20:21" x14ac:dyDescent="0.25">
      <c r="T676" s="2"/>
      <c r="U676" s="2"/>
    </row>
    <row r="697" spans="20:21" x14ac:dyDescent="0.25">
      <c r="T697" s="2"/>
      <c r="U697" s="2"/>
    </row>
    <row r="698" spans="20:21" x14ac:dyDescent="0.25">
      <c r="T698" s="2"/>
      <c r="U698" s="2"/>
    </row>
    <row r="699" spans="20:21" x14ac:dyDescent="0.25">
      <c r="T699" s="2"/>
      <c r="U699" s="2"/>
    </row>
    <row r="702" spans="20:21" x14ac:dyDescent="0.25">
      <c r="T702" s="2"/>
      <c r="U702" s="2"/>
    </row>
    <row r="703" spans="20:21" x14ac:dyDescent="0.25">
      <c r="T703" s="2"/>
      <c r="U703" s="2"/>
    </row>
    <row r="706" spans="20:21" x14ac:dyDescent="0.25">
      <c r="T706" s="2"/>
      <c r="U706" s="2"/>
    </row>
    <row r="707" spans="20:21" x14ac:dyDescent="0.25">
      <c r="T707" s="2"/>
      <c r="U707" s="2"/>
    </row>
    <row r="709" spans="20:21" x14ac:dyDescent="0.25">
      <c r="T709" s="2"/>
      <c r="U709" s="2"/>
    </row>
    <row r="711" spans="20:21" x14ac:dyDescent="0.25">
      <c r="T711" s="2"/>
      <c r="U711" s="2"/>
    </row>
    <row r="712" spans="20:21" x14ac:dyDescent="0.25">
      <c r="T712" s="2"/>
      <c r="U712" s="2"/>
    </row>
    <row r="714" spans="20:21" x14ac:dyDescent="0.25">
      <c r="T714" s="2"/>
      <c r="U714" s="2"/>
    </row>
    <row r="716" spans="20:21" x14ac:dyDescent="0.25">
      <c r="T716" s="2"/>
      <c r="U716" s="2"/>
    </row>
    <row r="720" spans="20:21" x14ac:dyDescent="0.25">
      <c r="T720" s="2"/>
      <c r="U720" s="2"/>
    </row>
    <row r="722" spans="20:21" x14ac:dyDescent="0.25">
      <c r="T722" s="2"/>
      <c r="U722" s="2"/>
    </row>
    <row r="725" spans="20:21" x14ac:dyDescent="0.25">
      <c r="T725" s="2"/>
      <c r="U725" s="2"/>
    </row>
    <row r="726" spans="20:21" x14ac:dyDescent="0.25">
      <c r="T726" s="2"/>
      <c r="U726" s="2"/>
    </row>
    <row r="727" spans="20:21" x14ac:dyDescent="0.25">
      <c r="T727" s="2"/>
      <c r="U727" s="2"/>
    </row>
    <row r="729" spans="20:21" x14ac:dyDescent="0.25">
      <c r="T729" s="2"/>
      <c r="U729" s="2"/>
    </row>
    <row r="731" spans="20:21" x14ac:dyDescent="0.25">
      <c r="T731" s="2"/>
      <c r="U731" s="2"/>
    </row>
    <row r="732" spans="20:21" x14ac:dyDescent="0.25">
      <c r="T732" s="2"/>
      <c r="U732" s="2"/>
    </row>
    <row r="737" spans="20:21" x14ac:dyDescent="0.25">
      <c r="T737" s="2"/>
      <c r="U737" s="2"/>
    </row>
    <row r="738" spans="20:21" x14ac:dyDescent="0.25">
      <c r="T738" s="2"/>
      <c r="U738" s="2"/>
    </row>
    <row r="739" spans="20:21" x14ac:dyDescent="0.25">
      <c r="T739" s="2"/>
      <c r="U739" s="2"/>
    </row>
    <row r="740" spans="20:21" x14ac:dyDescent="0.25">
      <c r="T740" s="2"/>
      <c r="U740" s="2"/>
    </row>
    <row r="741" spans="20:21" x14ac:dyDescent="0.25">
      <c r="T741" s="2"/>
      <c r="U741" s="2"/>
    </row>
    <row r="742" spans="20:21" x14ac:dyDescent="0.25">
      <c r="T742" s="2"/>
      <c r="U742" s="2"/>
    </row>
    <row r="743" spans="20:21" x14ac:dyDescent="0.25">
      <c r="T743" s="2"/>
      <c r="U743" s="2"/>
    </row>
    <row r="747" spans="20:21" x14ac:dyDescent="0.25">
      <c r="T747" s="2"/>
      <c r="U747" s="2"/>
    </row>
    <row r="748" spans="20:21" x14ac:dyDescent="0.25">
      <c r="T748" s="2"/>
      <c r="U748" s="2"/>
    </row>
    <row r="750" spans="20:21" x14ac:dyDescent="0.25">
      <c r="T750" s="2"/>
      <c r="U750" s="2"/>
    </row>
    <row r="751" spans="20:21" x14ac:dyDescent="0.25">
      <c r="T751" s="2"/>
      <c r="U751" s="2"/>
    </row>
    <row r="753" spans="20:21" x14ac:dyDescent="0.25">
      <c r="T753" s="2"/>
      <c r="U753" s="2"/>
    </row>
    <row r="756" spans="20:21" x14ac:dyDescent="0.25">
      <c r="T756" s="2"/>
      <c r="U756" s="2"/>
    </row>
    <row r="761" spans="20:21" x14ac:dyDescent="0.25">
      <c r="T761" s="2"/>
      <c r="U761" s="2"/>
    </row>
    <row r="762" spans="20:21" x14ac:dyDescent="0.25">
      <c r="T762" s="2"/>
      <c r="U762" s="2"/>
    </row>
    <row r="767" spans="20:21" x14ac:dyDescent="0.25">
      <c r="T767" s="2"/>
      <c r="U767" s="2"/>
    </row>
    <row r="768" spans="20:21" x14ac:dyDescent="0.25">
      <c r="T768" s="2"/>
      <c r="U768" s="2"/>
    </row>
    <row r="769" spans="20:21" x14ac:dyDescent="0.25">
      <c r="T769" s="2"/>
      <c r="U769" s="2"/>
    </row>
    <row r="770" spans="20:21" x14ac:dyDescent="0.25">
      <c r="T770" s="2"/>
      <c r="U770" s="2"/>
    </row>
    <row r="771" spans="20:21" x14ac:dyDescent="0.25">
      <c r="T771" s="2"/>
      <c r="U771" s="2"/>
    </row>
    <row r="772" spans="20:21" x14ac:dyDescent="0.25">
      <c r="T772" s="2"/>
      <c r="U772" s="2"/>
    </row>
    <row r="773" spans="20:21" x14ac:dyDescent="0.25">
      <c r="T773" s="2"/>
      <c r="U773" s="2"/>
    </row>
    <row r="774" spans="20:21" x14ac:dyDescent="0.25">
      <c r="T774" s="2"/>
      <c r="U774" s="2"/>
    </row>
    <row r="775" spans="20:21" x14ac:dyDescent="0.25">
      <c r="T775" s="2"/>
      <c r="U775" s="2"/>
    </row>
    <row r="776" spans="20:21" x14ac:dyDescent="0.25">
      <c r="T776" s="2"/>
      <c r="U776" s="2"/>
    </row>
    <row r="777" spans="20:21" x14ac:dyDescent="0.25">
      <c r="T777" s="2"/>
      <c r="U777" s="2"/>
    </row>
    <row r="778" spans="20:21" x14ac:dyDescent="0.25">
      <c r="T778" s="2"/>
      <c r="U778" s="2"/>
    </row>
    <row r="779" spans="20:21" x14ac:dyDescent="0.25">
      <c r="T779" s="2"/>
      <c r="U779" s="2"/>
    </row>
    <row r="780" spans="20:21" x14ac:dyDescent="0.25">
      <c r="T780" s="2"/>
      <c r="U780" s="2"/>
    </row>
    <row r="781" spans="20:21" x14ac:dyDescent="0.25">
      <c r="T781" s="2"/>
      <c r="U781" s="2"/>
    </row>
    <row r="782" spans="20:21" x14ac:dyDescent="0.25">
      <c r="T782" s="2"/>
      <c r="U782" s="2"/>
    </row>
    <row r="783" spans="20:21" x14ac:dyDescent="0.25">
      <c r="T783" s="2"/>
      <c r="U783" s="2"/>
    </row>
    <row r="784" spans="20:21" x14ac:dyDescent="0.25">
      <c r="T784" s="2"/>
      <c r="U784" s="2"/>
    </row>
    <row r="786" spans="20:21" x14ac:dyDescent="0.25">
      <c r="T786" s="2"/>
      <c r="U786" s="2"/>
    </row>
    <row r="787" spans="20:21" x14ac:dyDescent="0.25">
      <c r="T787" s="2"/>
      <c r="U787" s="2"/>
    </row>
    <row r="788" spans="20:21" x14ac:dyDescent="0.25">
      <c r="T788" s="2"/>
      <c r="U788" s="2"/>
    </row>
    <row r="789" spans="20:21" x14ac:dyDescent="0.25">
      <c r="T789" s="2"/>
      <c r="U789" s="2"/>
    </row>
    <row r="790" spans="20:21" x14ac:dyDescent="0.25">
      <c r="T790" s="2"/>
      <c r="U790" s="2"/>
    </row>
    <row r="791" spans="20:21" x14ac:dyDescent="0.25">
      <c r="T791" s="2"/>
      <c r="U791" s="2"/>
    </row>
    <row r="792" spans="20:21" x14ac:dyDescent="0.25">
      <c r="T792" s="2"/>
      <c r="U792" s="2"/>
    </row>
    <row r="793" spans="20:21" x14ac:dyDescent="0.25">
      <c r="T793" s="2"/>
      <c r="U793" s="2"/>
    </row>
    <row r="796" spans="20:21" x14ac:dyDescent="0.25">
      <c r="T796" s="2"/>
      <c r="U796" s="2"/>
    </row>
    <row r="799" spans="20:21" x14ac:dyDescent="0.25">
      <c r="T799" s="2"/>
      <c r="U799" s="2"/>
    </row>
    <row r="800" spans="20:21" x14ac:dyDescent="0.25">
      <c r="T800" s="2"/>
      <c r="U800" s="2"/>
    </row>
    <row r="801" spans="20:21" x14ac:dyDescent="0.25">
      <c r="T801" s="2"/>
      <c r="U801" s="2"/>
    </row>
    <row r="803" spans="20:21" x14ac:dyDescent="0.25">
      <c r="T803" s="2"/>
      <c r="U803" s="2"/>
    </row>
    <row r="804" spans="20:21" x14ac:dyDescent="0.25">
      <c r="T804" s="2"/>
      <c r="U804" s="2"/>
    </row>
    <row r="806" spans="20:21" x14ac:dyDescent="0.25">
      <c r="T806" s="2"/>
      <c r="U806" s="2"/>
    </row>
    <row r="807" spans="20:21" x14ac:dyDescent="0.25">
      <c r="T807" s="2"/>
      <c r="U807" s="2"/>
    </row>
    <row r="811" spans="20:21" x14ac:dyDescent="0.25">
      <c r="T811" s="2"/>
      <c r="U811" s="2"/>
    </row>
    <row r="813" spans="20:21" x14ac:dyDescent="0.25">
      <c r="T813" s="2"/>
      <c r="U813" s="2"/>
    </row>
    <row r="814" spans="20:21" x14ac:dyDescent="0.25">
      <c r="T814" s="2"/>
      <c r="U814" s="2"/>
    </row>
    <row r="815" spans="20:21" x14ac:dyDescent="0.25">
      <c r="T815" s="2"/>
      <c r="U815" s="2"/>
    </row>
    <row r="816" spans="20:21" x14ac:dyDescent="0.25">
      <c r="T816" s="2"/>
      <c r="U816" s="2"/>
    </row>
    <row r="817" spans="20:21" x14ac:dyDescent="0.25">
      <c r="T817" s="2"/>
      <c r="U817" s="2"/>
    </row>
    <row r="818" spans="20:21" x14ac:dyDescent="0.25">
      <c r="T818" s="2"/>
      <c r="U818" s="2"/>
    </row>
    <row r="819" spans="20:21" x14ac:dyDescent="0.25">
      <c r="T819" s="2"/>
      <c r="U819" s="2"/>
    </row>
    <row r="820" spans="20:21" x14ac:dyDescent="0.25">
      <c r="T820" s="2"/>
      <c r="U820" s="2"/>
    </row>
    <row r="822" spans="20:21" x14ac:dyDescent="0.25">
      <c r="T822" s="2"/>
      <c r="U822" s="2"/>
    </row>
    <row r="823" spans="20:21" x14ac:dyDescent="0.25">
      <c r="T823" s="2"/>
      <c r="U823" s="2"/>
    </row>
    <row r="824" spans="20:21" x14ac:dyDescent="0.25">
      <c r="T824" s="2"/>
      <c r="U824" s="2"/>
    </row>
    <row r="825" spans="20:21" x14ac:dyDescent="0.25">
      <c r="T825" s="2"/>
      <c r="U825" s="2"/>
    </row>
    <row r="826" spans="20:21" x14ac:dyDescent="0.25">
      <c r="T826" s="2"/>
      <c r="U826" s="2"/>
    </row>
    <row r="827" spans="20:21" x14ac:dyDescent="0.25">
      <c r="T827" s="2"/>
      <c r="U827" s="2"/>
    </row>
    <row r="828" spans="20:21" x14ac:dyDescent="0.25">
      <c r="T828" s="2"/>
      <c r="U828" s="2"/>
    </row>
    <row r="829" spans="20:21" x14ac:dyDescent="0.25">
      <c r="T829" s="2"/>
      <c r="U829" s="2"/>
    </row>
    <row r="830" spans="20:21" x14ac:dyDescent="0.25">
      <c r="T830" s="2"/>
      <c r="U830" s="2"/>
    </row>
    <row r="831" spans="20:21" x14ac:dyDescent="0.25">
      <c r="T831" s="2"/>
      <c r="U831" s="2"/>
    </row>
    <row r="832" spans="20:21" x14ac:dyDescent="0.25">
      <c r="T832" s="2"/>
      <c r="U832" s="2"/>
    </row>
    <row r="833" spans="20:21" x14ac:dyDescent="0.25">
      <c r="T833" s="2"/>
      <c r="U833" s="2"/>
    </row>
    <row r="834" spans="20:21" x14ac:dyDescent="0.25">
      <c r="T834" s="2"/>
      <c r="U834" s="2"/>
    </row>
    <row r="837" spans="20:21" x14ac:dyDescent="0.25">
      <c r="T837" s="2"/>
      <c r="U837" s="2"/>
    </row>
    <row r="838" spans="20:21" x14ac:dyDescent="0.25">
      <c r="T838" s="2"/>
      <c r="U838" s="2"/>
    </row>
    <row r="841" spans="20:21" x14ac:dyDescent="0.25">
      <c r="T841" s="2"/>
      <c r="U841" s="2"/>
    </row>
    <row r="845" spans="20:21" x14ac:dyDescent="0.25">
      <c r="T845" s="2"/>
      <c r="U845" s="2"/>
    </row>
    <row r="847" spans="20:21" x14ac:dyDescent="0.25">
      <c r="T847" s="2"/>
      <c r="U847" s="2"/>
    </row>
    <row r="848" spans="20:21" x14ac:dyDescent="0.25">
      <c r="T848" s="2"/>
      <c r="U848" s="2"/>
    </row>
    <row r="849" spans="20:21" x14ac:dyDescent="0.25">
      <c r="T849" s="2"/>
      <c r="U849" s="2"/>
    </row>
    <row r="851" spans="20:21" x14ac:dyDescent="0.25">
      <c r="T851" s="2"/>
      <c r="U851" s="2"/>
    </row>
    <row r="852" spans="20:21" x14ac:dyDescent="0.25">
      <c r="T852" s="2"/>
      <c r="U852" s="2"/>
    </row>
    <row r="853" spans="20:21" x14ac:dyDescent="0.25">
      <c r="T853" s="2"/>
      <c r="U853" s="2"/>
    </row>
    <row r="854" spans="20:21" x14ac:dyDescent="0.25">
      <c r="T854" s="2"/>
      <c r="U854" s="2"/>
    </row>
    <row r="856" spans="20:21" x14ac:dyDescent="0.25">
      <c r="T856" s="2"/>
      <c r="U856" s="2"/>
    </row>
    <row r="858" spans="20:21" x14ac:dyDescent="0.25">
      <c r="T858" s="2"/>
      <c r="U858" s="2"/>
    </row>
    <row r="860" spans="20:21" x14ac:dyDescent="0.25">
      <c r="T860" s="2"/>
      <c r="U860" s="2"/>
    </row>
    <row r="861" spans="20:21" x14ac:dyDescent="0.25">
      <c r="T861" s="2"/>
      <c r="U861" s="2"/>
    </row>
    <row r="862" spans="20:21" x14ac:dyDescent="0.25">
      <c r="T862" s="2"/>
      <c r="U862" s="2"/>
    </row>
    <row r="863" spans="20:21" x14ac:dyDescent="0.25">
      <c r="T863" s="2"/>
      <c r="U863" s="2"/>
    </row>
    <row r="864" spans="20:21" x14ac:dyDescent="0.25">
      <c r="T864" s="2"/>
      <c r="U864" s="2"/>
    </row>
    <row r="865" spans="20:21" x14ac:dyDescent="0.25">
      <c r="T865" s="2"/>
      <c r="U865" s="2"/>
    </row>
    <row r="866" spans="20:21" x14ac:dyDescent="0.25">
      <c r="T866" s="2"/>
      <c r="U866" s="2"/>
    </row>
    <row r="867" spans="20:21" x14ac:dyDescent="0.25">
      <c r="T867" s="2"/>
      <c r="U867" s="2"/>
    </row>
    <row r="868" spans="20:21" x14ac:dyDescent="0.25">
      <c r="T868" s="2"/>
      <c r="U868" s="2"/>
    </row>
    <row r="869" spans="20:21" x14ac:dyDescent="0.25">
      <c r="T869" s="2"/>
      <c r="U869" s="2"/>
    </row>
    <row r="870" spans="20:21" x14ac:dyDescent="0.25">
      <c r="T870" s="2"/>
      <c r="U870" s="2"/>
    </row>
    <row r="872" spans="20:21" x14ac:dyDescent="0.25">
      <c r="T872" s="2"/>
      <c r="U872" s="2"/>
    </row>
    <row r="873" spans="20:21" x14ac:dyDescent="0.25">
      <c r="T873" s="2"/>
      <c r="U873" s="2"/>
    </row>
    <row r="874" spans="20:21" x14ac:dyDescent="0.25">
      <c r="T874" s="2"/>
      <c r="U874" s="2"/>
    </row>
    <row r="876" spans="20:21" x14ac:dyDescent="0.25">
      <c r="T876" s="2"/>
      <c r="U876" s="2"/>
    </row>
    <row r="877" spans="20:21" x14ac:dyDescent="0.25">
      <c r="T877" s="2"/>
      <c r="U877" s="2"/>
    </row>
    <row r="878" spans="20:21" x14ac:dyDescent="0.25">
      <c r="T878" s="2"/>
      <c r="U878" s="2"/>
    </row>
    <row r="879" spans="20:21" x14ac:dyDescent="0.25">
      <c r="T879" s="2"/>
      <c r="U879" s="2"/>
    </row>
    <row r="880" spans="20:21" x14ac:dyDescent="0.25">
      <c r="T880" s="2"/>
      <c r="U880" s="2"/>
    </row>
    <row r="881" spans="20:21" x14ac:dyDescent="0.25">
      <c r="T881" s="2"/>
      <c r="U881" s="2"/>
    </row>
    <row r="882" spans="20:21" x14ac:dyDescent="0.25">
      <c r="T882" s="2"/>
      <c r="U882" s="2"/>
    </row>
    <row r="884" spans="20:21" x14ac:dyDescent="0.25">
      <c r="T884" s="2"/>
      <c r="U884" s="2"/>
    </row>
    <row r="885" spans="20:21" x14ac:dyDescent="0.25">
      <c r="T885" s="2"/>
      <c r="U885" s="2"/>
    </row>
    <row r="886" spans="20:21" x14ac:dyDescent="0.25">
      <c r="T886" s="2"/>
      <c r="U886" s="2"/>
    </row>
    <row r="888" spans="20:21" x14ac:dyDescent="0.25">
      <c r="T888" s="2"/>
      <c r="U888" s="2"/>
    </row>
    <row r="889" spans="20:21" x14ac:dyDescent="0.25">
      <c r="T889" s="2"/>
      <c r="U889" s="2"/>
    </row>
    <row r="892" spans="20:21" x14ac:dyDescent="0.25">
      <c r="T892" s="2"/>
      <c r="U892" s="2"/>
    </row>
    <row r="894" spans="20:21" x14ac:dyDescent="0.25">
      <c r="T894" s="2"/>
      <c r="U894" s="2"/>
    </row>
    <row r="895" spans="20:21" x14ac:dyDescent="0.25">
      <c r="T895" s="2"/>
      <c r="U895" s="2"/>
    </row>
    <row r="896" spans="20:21" x14ac:dyDescent="0.25">
      <c r="T896" s="2"/>
      <c r="U896" s="2"/>
    </row>
    <row r="897" spans="20:21" x14ac:dyDescent="0.25">
      <c r="T897" s="2"/>
      <c r="U897" s="2"/>
    </row>
    <row r="899" spans="20:21" x14ac:dyDescent="0.25">
      <c r="T899" s="2"/>
      <c r="U899" s="2"/>
    </row>
    <row r="901" spans="20:21" x14ac:dyDescent="0.25">
      <c r="T901" s="2"/>
      <c r="U901" s="2"/>
    </row>
    <row r="902" spans="20:21" x14ac:dyDescent="0.25">
      <c r="T902" s="2"/>
      <c r="U902" s="2"/>
    </row>
    <row r="903" spans="20:21" x14ac:dyDescent="0.25">
      <c r="T903" s="2"/>
      <c r="U903" s="2"/>
    </row>
    <row r="905" spans="20:21" x14ac:dyDescent="0.25">
      <c r="T905" s="2"/>
      <c r="U905" s="2"/>
    </row>
    <row r="906" spans="20:21" x14ac:dyDescent="0.25">
      <c r="T906" s="2"/>
      <c r="U906" s="2"/>
    </row>
    <row r="908" spans="20:21" x14ac:dyDescent="0.25">
      <c r="T908" s="2"/>
      <c r="U908" s="2"/>
    </row>
    <row r="909" spans="20:21" x14ac:dyDescent="0.25">
      <c r="T909" s="2"/>
      <c r="U909" s="2"/>
    </row>
    <row r="910" spans="20:21" x14ac:dyDescent="0.25">
      <c r="T910" s="2"/>
      <c r="U910" s="2"/>
    </row>
    <row r="911" spans="20:21" x14ac:dyDescent="0.25">
      <c r="T911" s="2"/>
      <c r="U911" s="2"/>
    </row>
    <row r="912" spans="20:21" x14ac:dyDescent="0.25">
      <c r="T912" s="2"/>
      <c r="U912" s="2"/>
    </row>
    <row r="914" spans="20:21" x14ac:dyDescent="0.25">
      <c r="T914" s="2"/>
      <c r="U914" s="2"/>
    </row>
    <row r="915" spans="20:21" x14ac:dyDescent="0.25">
      <c r="T915" s="2"/>
      <c r="U915" s="2"/>
    </row>
    <row r="916" spans="20:21" x14ac:dyDescent="0.25">
      <c r="T916" s="2"/>
      <c r="U916" s="2"/>
    </row>
    <row r="919" spans="20:21" x14ac:dyDescent="0.25">
      <c r="T919" s="2"/>
      <c r="U919" s="2"/>
    </row>
    <row r="921" spans="20:21" x14ac:dyDescent="0.25">
      <c r="T921" s="2"/>
      <c r="U921" s="2"/>
    </row>
    <row r="922" spans="20:21" x14ac:dyDescent="0.25">
      <c r="T922" s="2"/>
      <c r="U922" s="2"/>
    </row>
    <row r="923" spans="20:21" x14ac:dyDescent="0.25">
      <c r="T923" s="2"/>
      <c r="U923" s="2"/>
    </row>
    <row r="924" spans="20:21" x14ac:dyDescent="0.25">
      <c r="T924" s="2"/>
      <c r="U924" s="2"/>
    </row>
    <row r="925" spans="20:21" x14ac:dyDescent="0.25">
      <c r="T925" s="2"/>
      <c r="U925" s="2"/>
    </row>
    <row r="926" spans="20:21" x14ac:dyDescent="0.25">
      <c r="T926" s="2"/>
      <c r="U926" s="2"/>
    </row>
    <row r="927" spans="20:21" x14ac:dyDescent="0.25">
      <c r="T927" s="2"/>
      <c r="U927" s="2"/>
    </row>
    <row r="929" spans="20:21" x14ac:dyDescent="0.25">
      <c r="T929" s="2"/>
      <c r="U929" s="2"/>
    </row>
    <row r="931" spans="20:21" x14ac:dyDescent="0.25">
      <c r="T931" s="2"/>
      <c r="U931" s="2"/>
    </row>
    <row r="932" spans="20:21" x14ac:dyDescent="0.25">
      <c r="T932" s="2"/>
      <c r="U932" s="2"/>
    </row>
    <row r="933" spans="20:21" x14ac:dyDescent="0.25">
      <c r="T933" s="2"/>
      <c r="U933" s="2"/>
    </row>
    <row r="934" spans="20:21" x14ac:dyDescent="0.25">
      <c r="T934" s="2"/>
      <c r="U934" s="2"/>
    </row>
    <row r="935" spans="20:21" x14ac:dyDescent="0.25">
      <c r="T935" s="2"/>
      <c r="U935" s="2"/>
    </row>
    <row r="937" spans="20:21" x14ac:dyDescent="0.25">
      <c r="T937" s="2"/>
      <c r="U937" s="2"/>
    </row>
    <row r="939" spans="20:21" x14ac:dyDescent="0.25">
      <c r="T939" s="2"/>
      <c r="U939" s="2"/>
    </row>
    <row r="941" spans="20:21" x14ac:dyDescent="0.25">
      <c r="T941" s="2"/>
      <c r="U941" s="2"/>
    </row>
    <row r="943" spans="20:21" x14ac:dyDescent="0.25">
      <c r="T943" s="2"/>
      <c r="U943" s="2"/>
    </row>
    <row r="945" spans="20:21" x14ac:dyDescent="0.25">
      <c r="T945" s="2"/>
      <c r="U945" s="2"/>
    </row>
    <row r="946" spans="20:21" x14ac:dyDescent="0.25">
      <c r="T946" s="2"/>
      <c r="U946" s="2"/>
    </row>
    <row r="947" spans="20:21" x14ac:dyDescent="0.25">
      <c r="T947" s="2"/>
      <c r="U947" s="2"/>
    </row>
    <row r="948" spans="20:21" x14ac:dyDescent="0.25">
      <c r="T948" s="2"/>
      <c r="U948" s="2"/>
    </row>
    <row r="949" spans="20:21" x14ac:dyDescent="0.25">
      <c r="T949" s="2"/>
      <c r="U949" s="2"/>
    </row>
    <row r="953" spans="20:21" x14ac:dyDescent="0.25">
      <c r="T953" s="2"/>
      <c r="U953" s="2"/>
    </row>
    <row r="954" spans="20:21" x14ac:dyDescent="0.25">
      <c r="T954" s="2"/>
      <c r="U954" s="2"/>
    </row>
    <row r="959" spans="20:21" x14ac:dyDescent="0.25">
      <c r="T959" s="2"/>
      <c r="U959" s="2"/>
    </row>
    <row r="961" spans="20:21" x14ac:dyDescent="0.25">
      <c r="T961" s="2"/>
      <c r="U961" s="2"/>
    </row>
    <row r="962" spans="20:21" x14ac:dyDescent="0.25">
      <c r="T962" s="2"/>
      <c r="U962" s="2"/>
    </row>
    <row r="964" spans="20:21" x14ac:dyDescent="0.25">
      <c r="T964" s="2"/>
      <c r="U964" s="2"/>
    </row>
    <row r="965" spans="20:21" x14ac:dyDescent="0.25">
      <c r="T965" s="2"/>
      <c r="U965" s="2"/>
    </row>
    <row r="966" spans="20:21" x14ac:dyDescent="0.25">
      <c r="T966" s="2"/>
      <c r="U966" s="2"/>
    </row>
    <row r="969" spans="20:21" x14ac:dyDescent="0.25">
      <c r="T969" s="2"/>
      <c r="U969" s="2"/>
    </row>
    <row r="971" spans="20:21" x14ac:dyDescent="0.25">
      <c r="T971" s="2"/>
      <c r="U971" s="2"/>
    </row>
    <row r="972" spans="20:21" x14ac:dyDescent="0.25">
      <c r="T972" s="2"/>
      <c r="U972" s="2"/>
    </row>
    <row r="973" spans="20:21" x14ac:dyDescent="0.25">
      <c r="T973" s="2"/>
      <c r="U973" s="2"/>
    </row>
    <row r="974" spans="20:21" x14ac:dyDescent="0.25">
      <c r="T974" s="2"/>
      <c r="U974" s="2"/>
    </row>
    <row r="975" spans="20:21" x14ac:dyDescent="0.25">
      <c r="T975" s="2"/>
      <c r="U975" s="2"/>
    </row>
    <row r="977" spans="20:21" x14ac:dyDescent="0.25">
      <c r="T977" s="2"/>
      <c r="U977" s="2"/>
    </row>
    <row r="980" spans="20:21" x14ac:dyDescent="0.25">
      <c r="T980" s="2"/>
      <c r="U980" s="2"/>
    </row>
    <row r="981" spans="20:21" x14ac:dyDescent="0.25">
      <c r="T981" s="2"/>
      <c r="U981" s="2"/>
    </row>
    <row r="982" spans="20:21" x14ac:dyDescent="0.25">
      <c r="T982" s="2"/>
      <c r="U982" s="2"/>
    </row>
    <row r="983" spans="20:21" x14ac:dyDescent="0.25">
      <c r="T983" s="2"/>
      <c r="U983" s="2"/>
    </row>
    <row r="984" spans="20:21" x14ac:dyDescent="0.25">
      <c r="T984" s="2"/>
      <c r="U984" s="2"/>
    </row>
    <row r="987" spans="20:21" x14ac:dyDescent="0.25">
      <c r="T987" s="2"/>
      <c r="U987" s="2"/>
    </row>
    <row r="989" spans="20:21" x14ac:dyDescent="0.25">
      <c r="T989" s="2"/>
      <c r="U989" s="2"/>
    </row>
    <row r="999" spans="20:21" x14ac:dyDescent="0.25">
      <c r="T999" s="2"/>
      <c r="U999" s="2"/>
    </row>
    <row r="1002" spans="20:21" x14ac:dyDescent="0.25">
      <c r="T1002" s="2"/>
      <c r="U1002" s="2"/>
    </row>
    <row r="1003" spans="20:21" x14ac:dyDescent="0.25">
      <c r="T1003" s="2"/>
      <c r="U1003" s="2"/>
    </row>
    <row r="1004" spans="20:21" x14ac:dyDescent="0.25">
      <c r="T1004" s="2"/>
      <c r="U1004" s="2"/>
    </row>
    <row r="1005" spans="20:21" x14ac:dyDescent="0.25">
      <c r="T1005" s="2"/>
      <c r="U1005" s="2"/>
    </row>
    <row r="1006" spans="20:21" x14ac:dyDescent="0.25">
      <c r="T1006" s="2"/>
      <c r="U1006" s="2"/>
    </row>
    <row r="1008" spans="20:21" x14ac:dyDescent="0.25">
      <c r="T1008" s="2"/>
      <c r="U1008" s="2"/>
    </row>
    <row r="1012" spans="20:21" x14ac:dyDescent="0.25">
      <c r="T1012" s="2"/>
      <c r="U1012" s="2"/>
    </row>
    <row r="1013" spans="20:21" x14ac:dyDescent="0.25">
      <c r="T1013" s="2"/>
      <c r="U1013" s="2"/>
    </row>
    <row r="1014" spans="20:21" x14ac:dyDescent="0.25">
      <c r="T1014" s="2"/>
      <c r="U1014" s="2"/>
    </row>
    <row r="1015" spans="20:21" x14ac:dyDescent="0.25">
      <c r="T1015" s="2"/>
      <c r="U1015" s="2"/>
    </row>
    <row r="1020" spans="20:21" x14ac:dyDescent="0.25">
      <c r="T1020" s="2"/>
      <c r="U1020" s="2"/>
    </row>
    <row r="1022" spans="20:21" x14ac:dyDescent="0.25">
      <c r="T1022" s="2"/>
      <c r="U1022" s="2"/>
    </row>
    <row r="1023" spans="20:21" x14ac:dyDescent="0.25">
      <c r="T1023" s="2"/>
      <c r="U1023" s="2"/>
    </row>
    <row r="1025" spans="20:21" x14ac:dyDescent="0.25">
      <c r="T1025" s="2"/>
      <c r="U1025" s="2"/>
    </row>
    <row r="1027" spans="20:21" x14ac:dyDescent="0.25">
      <c r="T1027" s="2"/>
      <c r="U1027" s="2"/>
    </row>
    <row r="1031" spans="20:21" x14ac:dyDescent="0.25">
      <c r="T1031" s="2"/>
      <c r="U1031" s="2"/>
    </row>
    <row r="1032" spans="20:21" x14ac:dyDescent="0.25">
      <c r="T1032" s="2"/>
      <c r="U1032" s="2"/>
    </row>
    <row r="1033" spans="20:21" x14ac:dyDescent="0.25">
      <c r="T1033" s="2"/>
      <c r="U1033" s="2"/>
    </row>
    <row r="1037" spans="20:21" x14ac:dyDescent="0.25">
      <c r="T1037" s="2"/>
      <c r="U1037" s="2"/>
    </row>
    <row r="1039" spans="20:21" x14ac:dyDescent="0.25">
      <c r="T1039" s="2"/>
      <c r="U1039" s="2"/>
    </row>
    <row r="1041" spans="20:21" x14ac:dyDescent="0.25">
      <c r="T1041" s="2"/>
      <c r="U1041" s="2"/>
    </row>
    <row r="1043" spans="20:21" x14ac:dyDescent="0.25">
      <c r="T1043" s="2"/>
      <c r="U1043" s="2"/>
    </row>
    <row r="1050" spans="20:21" x14ac:dyDescent="0.25">
      <c r="T1050" s="2"/>
      <c r="U1050" s="2"/>
    </row>
    <row r="1051" spans="20:21" x14ac:dyDescent="0.25">
      <c r="T1051" s="2"/>
      <c r="U1051" s="2"/>
    </row>
    <row r="1053" spans="20:21" x14ac:dyDescent="0.25">
      <c r="T1053" s="2"/>
      <c r="U1053" s="2"/>
    </row>
    <row r="1054" spans="20:21" x14ac:dyDescent="0.25">
      <c r="T1054" s="2"/>
      <c r="U1054" s="2"/>
    </row>
    <row r="1057" spans="20:21" x14ac:dyDescent="0.25">
      <c r="T1057" s="2"/>
      <c r="U1057" s="2"/>
    </row>
    <row r="1058" spans="20:21" x14ac:dyDescent="0.25">
      <c r="T1058" s="2"/>
      <c r="U1058" s="2"/>
    </row>
    <row r="1059" spans="20:21" x14ac:dyDescent="0.25">
      <c r="T1059" s="2"/>
      <c r="U1059" s="2"/>
    </row>
    <row r="1060" spans="20:21" x14ac:dyDescent="0.25">
      <c r="T1060" s="2"/>
      <c r="U1060" s="2"/>
    </row>
    <row r="1061" spans="20:21" x14ac:dyDescent="0.25">
      <c r="T1061" s="2"/>
      <c r="U1061" s="2"/>
    </row>
    <row r="1062" spans="20:21" x14ac:dyDescent="0.25">
      <c r="T1062" s="2"/>
      <c r="U1062" s="2"/>
    </row>
    <row r="1063" spans="20:21" x14ac:dyDescent="0.25">
      <c r="T1063" s="2"/>
      <c r="U1063" s="2"/>
    </row>
    <row r="1064" spans="20:21" x14ac:dyDescent="0.25">
      <c r="T1064" s="2"/>
      <c r="U1064" s="2"/>
    </row>
    <row r="1065" spans="20:21" x14ac:dyDescent="0.25">
      <c r="T1065" s="2"/>
      <c r="U1065" s="2"/>
    </row>
    <row r="1067" spans="20:21" x14ac:dyDescent="0.25">
      <c r="T1067" s="2"/>
      <c r="U1067" s="2"/>
    </row>
    <row r="1068" spans="20:21" x14ac:dyDescent="0.25">
      <c r="T1068" s="2"/>
      <c r="U1068" s="2"/>
    </row>
    <row r="1070" spans="20:21" x14ac:dyDescent="0.25">
      <c r="T1070" s="2"/>
      <c r="U1070" s="2"/>
    </row>
    <row r="1071" spans="20:21" x14ac:dyDescent="0.25">
      <c r="T1071" s="2"/>
      <c r="U1071" s="2"/>
    </row>
  </sheetData>
  <mergeCells count="21">
    <mergeCell ref="J5:L5"/>
    <mergeCell ref="M5:O5"/>
    <mergeCell ref="P5:R5"/>
    <mergeCell ref="S5:U5"/>
    <mergeCell ref="H5:I5"/>
    <mergeCell ref="S2:U2"/>
    <mergeCell ref="S3:U3"/>
    <mergeCell ref="S4:U4"/>
    <mergeCell ref="G1:U1"/>
    <mergeCell ref="M2:O2"/>
    <mergeCell ref="M3:O3"/>
    <mergeCell ref="P2:R2"/>
    <mergeCell ref="P3:R3"/>
    <mergeCell ref="P4:R4"/>
    <mergeCell ref="J2:L2"/>
    <mergeCell ref="H2:I2"/>
    <mergeCell ref="H3:I3"/>
    <mergeCell ref="H4:I4"/>
    <mergeCell ref="J4:L4"/>
    <mergeCell ref="J3:L3"/>
    <mergeCell ref="M4:O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Spaciousness ventilation Fig3ab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贾伟</dc:creator>
  <cp:lastModifiedBy>Wei Jia</cp:lastModifiedBy>
  <dcterms:created xsi:type="dcterms:W3CDTF">2015-06-05T18:17:20Z</dcterms:created>
  <dcterms:modified xsi:type="dcterms:W3CDTF">2025-10-02T10:28:02Z</dcterms:modified>
</cp:coreProperties>
</file>